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汇总表" sheetId="5" r:id="rId1"/>
    <sheet name="明细表" sheetId="6" r:id="rId2"/>
  </sheets>
  <externalReferences>
    <externalReference r:id="rId3"/>
  </externalReferences>
  <definedNames>
    <definedName name="_xlnm.Print_Titles" localSheetId="0">汇总表!$4:$4</definedName>
    <definedName name="_xlnm.Print_Titles" localSheetId="1">明细表!$4:$6</definedName>
    <definedName name="_xlnm.Print_Area" localSheetId="1">明细表!$A$1:$U$140</definedName>
  </definedNames>
  <calcPr calcId="144525" fullPrecision="0"/>
</workbook>
</file>

<file path=xl/sharedStrings.xml><?xml version="1.0" encoding="utf-8"?>
<sst xmlns="http://schemas.openxmlformats.org/spreadsheetml/2006/main" count="304" uniqueCount="162">
  <si>
    <t>附件1</t>
  </si>
  <si>
    <t>2025年卫生健康省级补助资金分配汇总表</t>
  </si>
  <si>
    <t>单位：万元</t>
  </si>
  <si>
    <t>地区（单位）</t>
  </si>
  <si>
    <t>公共卫生服务</t>
  </si>
  <si>
    <t>医疗服务能力提升</t>
  </si>
  <si>
    <t>计划生育服务</t>
  </si>
  <si>
    <t>合计</t>
  </si>
  <si>
    <t>省级小计</t>
  </si>
  <si>
    <t>四川省卫生健康委员会</t>
  </si>
  <si>
    <t>四川省卫生健康委员会人才服务中心</t>
  </si>
  <si>
    <t>四川省卫生健康信息中心</t>
  </si>
  <si>
    <t>四川省医学科技教育中心</t>
  </si>
  <si>
    <t>四川省人民医院</t>
  </si>
  <si>
    <t>四川省第四人民医院</t>
  </si>
  <si>
    <t>四川省第五人民医院</t>
  </si>
  <si>
    <t>四川省肿瘤医院</t>
  </si>
  <si>
    <t>西南医科大学附属医院</t>
  </si>
  <si>
    <t>川北医学院附属医院</t>
  </si>
  <si>
    <t>四川护理职业学院</t>
  </si>
  <si>
    <t>四川省妇幼保健院</t>
  </si>
  <si>
    <t>四川省儿童医院</t>
  </si>
  <si>
    <t>西南医科大学附属口腔医院</t>
  </si>
  <si>
    <t>四川护理职业学院附属医院</t>
  </si>
  <si>
    <t>成都医学院第一附属医院</t>
  </si>
  <si>
    <t>成都中医药大学附属生殖妇幼医院</t>
  </si>
  <si>
    <t>成都中医药大学附属医院</t>
  </si>
  <si>
    <t>西南医科大学附属中医医院</t>
  </si>
  <si>
    <t>四川省骨科医院</t>
  </si>
  <si>
    <t>四川省中西医结合医院</t>
  </si>
  <si>
    <t>四川省第二中医医院</t>
  </si>
  <si>
    <t>四川省疾病预防控制中心</t>
  </si>
  <si>
    <t>四川省八一康复中心</t>
  </si>
  <si>
    <t>四川省血液安全管理中心</t>
  </si>
  <si>
    <t>成都八一骨科医院</t>
  </si>
  <si>
    <t>成都体育学院附属体育医院</t>
  </si>
  <si>
    <t>科学城卫生健康委员会</t>
  </si>
  <si>
    <t>川北医学院</t>
  </si>
  <si>
    <t>成都医学院</t>
  </si>
  <si>
    <t>西南医科大学</t>
  </si>
  <si>
    <t>成都中医药大学</t>
  </si>
  <si>
    <t>四川大学华西医院</t>
  </si>
  <si>
    <t>四川大学华西第二医院</t>
  </si>
  <si>
    <t>四川大学华西第四医院</t>
  </si>
  <si>
    <t>四川大学华西口腔医院</t>
  </si>
  <si>
    <t>西部战区总医院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</si>
  <si>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</si>
  <si>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</si>
  <si>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</si>
  <si>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</si>
  <si>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</si>
  <si>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</si>
  <si>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</si>
  <si>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</si>
  <si>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</si>
  <si>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</si>
  <si>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</si>
  <si>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</si>
  <si>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</si>
  <si>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</si>
  <si>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</si>
  <si>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</si>
  <si>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</si>
  <si>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</si>
  <si>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</si>
  <si>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</si>
  <si>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</si>
  <si>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</si>
  <si>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</si>
  <si>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什邡市</t>
  </si>
  <si>
    <t>绵竹市</t>
  </si>
  <si>
    <t>广汉市</t>
  </si>
  <si>
    <t>中江县</t>
  </si>
  <si>
    <t>江油市</t>
  </si>
  <si>
    <t>三台县</t>
  </si>
  <si>
    <t>盐亭县</t>
  </si>
  <si>
    <t>梓潼县</t>
  </si>
  <si>
    <t>平武县</t>
  </si>
  <si>
    <t>北川县</t>
  </si>
  <si>
    <t>富顺县</t>
  </si>
  <si>
    <t>荣县</t>
  </si>
  <si>
    <t>盐边县</t>
  </si>
  <si>
    <t>米易县</t>
  </si>
  <si>
    <t>泸县</t>
  </si>
  <si>
    <t>合江县</t>
  </si>
  <si>
    <t>叙永县</t>
  </si>
  <si>
    <t>古蔺县</t>
  </si>
  <si>
    <t>苍溪县</t>
  </si>
  <si>
    <t>剑阁县</t>
  </si>
  <si>
    <t>旺苍县</t>
  </si>
  <si>
    <t>青川县</t>
  </si>
  <si>
    <t>射洪市</t>
  </si>
  <si>
    <t>蓬溪县</t>
  </si>
  <si>
    <t>大英县</t>
  </si>
  <si>
    <t>威远县</t>
  </si>
  <si>
    <t>资中县</t>
  </si>
  <si>
    <t>隆昌市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</si>
  <si>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</si>
  <si>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</si>
  <si>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</si>
  <si>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</si>
  <si>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</si>
  <si>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</si>
  <si>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</si>
  <si>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>南部县</t>
  </si>
  <si>
    <t>仪陇县</t>
  </si>
  <si>
    <t>阆中市</t>
  </si>
  <si>
    <t>西充县</t>
  </si>
  <si>
    <t>蓬安县</t>
  </si>
  <si>
    <t>营山县</t>
  </si>
  <si>
    <t>江安县</t>
  </si>
  <si>
    <t>长宁县</t>
  </si>
  <si>
    <t>高县</t>
  </si>
  <si>
    <t>兴文县</t>
  </si>
  <si>
    <t>珙县</t>
  </si>
  <si>
    <t>筠连县</t>
  </si>
  <si>
    <t>屏山县</t>
  </si>
  <si>
    <t>岳池县</t>
  </si>
  <si>
    <t>华蓥市</t>
  </si>
  <si>
    <t>邻水县</t>
  </si>
  <si>
    <t>武胜县</t>
  </si>
  <si>
    <t>大竹县</t>
  </si>
  <si>
    <t>渠县</t>
  </si>
  <si>
    <t>宣汉县</t>
  </si>
  <si>
    <t>万源市</t>
  </si>
  <si>
    <t>开江县</t>
  </si>
  <si>
    <t>平昌县</t>
  </si>
  <si>
    <t>南江县</t>
  </si>
  <si>
    <t>通江县</t>
  </si>
  <si>
    <t>芦山县</t>
  </si>
  <si>
    <t>天全县</t>
  </si>
  <si>
    <t>荥经县</t>
  </si>
  <si>
    <t>宝兴县</t>
  </si>
  <si>
    <t>汉源县</t>
  </si>
  <si>
    <t>石棉县</t>
  </si>
  <si>
    <t>仁寿县</t>
  </si>
  <si>
    <t>洪雅县</t>
  </si>
  <si>
    <t>丹棱县</t>
  </si>
  <si>
    <t>青神县</t>
  </si>
  <si>
    <t>安岳县</t>
  </si>
  <si>
    <t>乐至县</t>
  </si>
  <si>
    <t>附件2</t>
  </si>
  <si>
    <t>2025年卫生健康省级补助资金分配明细表</t>
  </si>
  <si>
    <t>小计</t>
  </si>
  <si>
    <t>自愿免费婚前医学检查</t>
  </si>
  <si>
    <t>“两癌”筛查</t>
  </si>
  <si>
    <t>新生儿先天性心脏病免费筛查</t>
  </si>
  <si>
    <t>慢病防治</t>
  </si>
  <si>
    <t>卫生健康人才培养</t>
  </si>
  <si>
    <t>医学科学研究</t>
  </si>
  <si>
    <t>临床重点专科</t>
  </si>
  <si>
    <t>乳腺学科体系建设</t>
  </si>
  <si>
    <t>公立医院改革和高质量发展示范项目</t>
  </si>
  <si>
    <t>其他能力提升</t>
  </si>
  <si>
    <t>地震灾后重建及伤员免费救治</t>
  </si>
  <si>
    <t>托幼一体化服务</t>
  </si>
  <si>
    <t>住院医师
规范化培训</t>
  </si>
  <si>
    <t>全科医生
转岗培训</t>
  </si>
  <si>
    <t>农村订单定向
医学本科生培养</t>
  </si>
  <si>
    <t>农村定向医学生专科生引进</t>
  </si>
  <si>
    <t>川渝卫生专业技术人才“双百”培养项目</t>
  </si>
  <si>
    <t>对口支援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</si>
</sst>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;[Red]\-0.00\ "/>
    <numFmt numFmtId="178" formatCode="0.00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name val="Times New Roman"/>
      <charset val="134"/>
    </font>
    <font>
      <sz val="18"/>
      <name val="黑体"/>
      <charset val="134"/>
    </font>
    <font>
      <sz val="18"/>
      <name val="方正小标宋简体"/>
      <charset val="134"/>
    </font>
    <font>
      <sz val="15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8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33" fillId="31" borderId="16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47" applyNumberFormat="1" applyFont="1" applyFill="1" applyBorder="1" applyAlignment="1">
      <alignment horizontal="center" vertical="center" wrapText="1" shrinkToFit="1"/>
    </xf>
    <xf numFmtId="177" fontId="6" fillId="0" borderId="1" xfId="47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47" applyNumberFormat="1" applyFont="1" applyFill="1" applyBorder="1" applyAlignment="1">
      <alignment horizontal="center" vertical="center" wrapText="1" shrinkToFit="1"/>
    </xf>
    <xf numFmtId="178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 shrinkToFit="1"/>
    </xf>
    <xf numFmtId="178" fontId="12" fillId="0" borderId="7" xfId="0" applyNumberFormat="1" applyFont="1" applyFill="1" applyBorder="1" applyAlignment="1">
      <alignment vertical="center" shrinkToFit="1"/>
    </xf>
    <xf numFmtId="178" fontId="13" fillId="0" borderId="4" xfId="0" applyNumberFormat="1" applyFont="1" applyFill="1" applyBorder="1" applyAlignment="1">
      <alignment horizontal="center" vertical="center" shrinkToFit="1"/>
    </xf>
    <xf numFmtId="178" fontId="13" fillId="0" borderId="1" xfId="0" applyNumberFormat="1" applyFont="1" applyFill="1" applyBorder="1" applyAlignment="1">
      <alignment horizontal="center" vertical="center" wrapText="1" shrinkToFit="1"/>
    </xf>
    <xf numFmtId="176" fontId="13" fillId="0" borderId="8" xfId="0" applyNumberFormat="1" applyFont="1" applyFill="1" applyBorder="1" applyAlignment="1">
      <alignment horizontal="center" vertical="center" wrapText="1" shrinkToFi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 shrinkToFit="1"/>
    </xf>
    <xf numFmtId="177" fontId="8" fillId="0" borderId="2" xfId="47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 applyAlignment="1">
      <alignment horizontal="center" vertical="center"/>
    </xf>
    <xf numFmtId="177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shrinkToFit="1"/>
    </xf>
    <xf numFmtId="178" fontId="8" fillId="0" borderId="7" xfId="0" applyNumberFormat="1" applyFont="1" applyFill="1" applyBorder="1" applyAlignment="1">
      <alignment horizontal="right" vertical="center" shrinkToFit="1"/>
    </xf>
    <xf numFmtId="178" fontId="1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_Sheet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2">
    <dxf>
      <fill>
        <patternFill patternType="solid">
          <bgColor rgb="FFFF9900"/>
        </patternFill>
      </fill>
    </dxf>
    <dxf>
      <font>
        <color rgb="FFFFFFFF"/>
      </font>
    </dxf>
  </dxfs>
  <tableStyles count="0" defaultTableStyle="TableStyleMedium2" defaultPivotStyle="PivotStyleLight16"/>
  <colors>
    <mruColors>
      <color rgb="00B4C6E7"/>
      <color rgb="00F4B084"/>
      <color rgb="00FFC000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36164;&#37329;&#20998;&#37197;&#8212;&#8212;&#21355;&#20581;&#8212;&#8212;&#30465;&#32423;&#21355;&#29983;&#20581;&#24247;&#34917;&#21161;&#36164;&#37329;/01&#65292;&#25253;&#30465;&#25919;&#24220;&#65288;&#21152;&#19978;&#21307;&#23398;&#31185;&#23398;&#30740;&#31350;&#36164;&#37329;&#65289;/&#25253;&#30465;&#25919;&#2422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卫生原表"/>
      <sheetName val="报政府——公共卫生"/>
      <sheetName val="计划生育原表"/>
      <sheetName val="报政府——计划生育"/>
      <sheetName val="能力提升原表"/>
      <sheetName val="报政府——能力提升"/>
    </sheetNames>
    <sheetDataSet>
      <sheetData sheetId="0">
        <row r="3">
          <cell r="A3" t="str">
            <v>单位</v>
          </cell>
          <cell r="B3" t="str">
            <v>自愿免费婚前医学检查</v>
          </cell>
          <cell r="C3" t="str">
            <v>“两癌”筛查</v>
          </cell>
          <cell r="D3" t="str">
            <v>新生儿先天性心脏病免费筛查</v>
          </cell>
          <cell r="E3" t="str">
            <v>慢病防治</v>
          </cell>
        </row>
        <row r="4">
          <cell r="A4" t="str">
            <v>合计</v>
          </cell>
          <cell r="B4">
            <v>3236.53</v>
          </cell>
          <cell r="C4">
            <v>6240</v>
          </cell>
          <cell r="D4">
            <v>740.21</v>
          </cell>
          <cell r="E4">
            <v>1000</v>
          </cell>
        </row>
        <row r="5">
          <cell r="A5" t="str">
            <v>省级小计</v>
          </cell>
          <cell r="B5">
            <v>0</v>
          </cell>
          <cell r="C5">
            <v>0</v>
          </cell>
          <cell r="D5">
            <v>0</v>
          </cell>
          <cell r="E5">
            <v>1000</v>
          </cell>
        </row>
        <row r="6">
          <cell r="A6" t="str">
            <v>四川省人民医院</v>
          </cell>
        </row>
        <row r="6">
          <cell r="E6">
            <v>1000</v>
          </cell>
        </row>
        <row r="7">
          <cell r="A7" t="str">
            <v>四川省卫生健康委员会</v>
          </cell>
        </row>
        <row r="8">
          <cell r="A8" t="str">
            <v>四川省肿瘤医院</v>
          </cell>
        </row>
        <row r="9">
          <cell r="A9" t="str">
            <v>四川省第四人民医院</v>
          </cell>
        </row>
        <row r="10">
          <cell r="A10" t="str">
            <v>四川省第五人民医院</v>
          </cell>
        </row>
        <row r="11">
          <cell r="A11" t="str">
            <v>西南医科大学附属医院</v>
          </cell>
        </row>
        <row r="12">
          <cell r="A12" t="str">
            <v>四川省妇幼保健院</v>
          </cell>
        </row>
        <row r="13">
          <cell r="A13" t="str">
            <v>四川大学华西口腔医院</v>
          </cell>
        </row>
        <row r="14">
          <cell r="A14" t="str">
            <v>四川省骨科医院</v>
          </cell>
        </row>
        <row r="15">
          <cell r="A15" t="str">
            <v>四川省中西医结合医院</v>
          </cell>
        </row>
        <row r="16">
          <cell r="A16" t="str">
            <v>西南医科大学附属中医医院</v>
          </cell>
        </row>
        <row r="17">
          <cell r="A17" t="str">
            <v>四川省疾病预防控制中心</v>
          </cell>
        </row>
        <row r="18">
          <cell r="A18" t="str">
            <v>四川大学华西第二医院</v>
          </cell>
        </row>
        <row r="19">
          <cell r="A19" t="str">
            <v>四川大学华西第四医院</v>
          </cell>
        </row>
        <row r="20">
          <cell r="A20" t="str">
            <v>四川省卫生健康信息中心</v>
          </cell>
        </row>
        <row r="21">
          <cell r="A21" t="str">
            <v>四川省医疗保健服务中心</v>
          </cell>
        </row>
        <row r="22">
          <cell r="A22" t="str">
            <v>成都医学院第一附属医院</v>
          </cell>
        </row>
        <row r="23">
          <cell r="A23" t="str">
            <v>成都中医药大学附属医院</v>
          </cell>
        </row>
        <row r="24">
          <cell r="A24" t="str">
            <v>四川省第二中医医院</v>
          </cell>
        </row>
        <row r="25">
          <cell r="A25" t="str">
            <v>四川大学华西医院</v>
          </cell>
        </row>
        <row r="26">
          <cell r="A26" t="str">
            <v>川北医学院附属医院</v>
          </cell>
        </row>
        <row r="27">
          <cell r="A27" t="str">
            <v>成都中医药大学附属生殖妇幼医院</v>
          </cell>
        </row>
        <row r="28">
          <cell r="A28" t="str">
            <v>四川省卫生健康委项目管理中心</v>
          </cell>
        </row>
        <row r="29">
          <cell r="A29" t="str">
            <v>四川护理职业学院附属医院</v>
          </cell>
        </row>
        <row r="30">
          <cell r="A30" t="str">
            <v>西部战区总医院</v>
          </cell>
        </row>
        <row r="31">
          <cell r="A31" t="str">
            <v>四川护理职业学院</v>
          </cell>
        </row>
        <row r="32">
          <cell r="A32" t="str">
            <v>四川省中医药科学院</v>
          </cell>
        </row>
        <row r="33">
          <cell r="A33" t="str">
            <v>市州小计</v>
          </cell>
          <cell r="B33">
            <v>1930.86</v>
          </cell>
          <cell r="C33">
            <v>3260.69</v>
          </cell>
          <cell r="D33">
            <v>598.04</v>
          </cell>
          <cell r="E33">
            <v>0</v>
          </cell>
        </row>
        <row r="34">
          <cell r="A34" t="str">
            <v>成都市</v>
          </cell>
          <cell r="B34">
            <v>562.7</v>
          </cell>
          <cell r="C34">
            <v>1372.8</v>
          </cell>
          <cell r="D34">
            <v>403.57</v>
          </cell>
        </row>
        <row r="35">
          <cell r="A35" t="str">
            <v>德阳市</v>
          </cell>
          <cell r="B35">
            <v>49.62</v>
          </cell>
          <cell r="C35">
            <v>87.36</v>
          </cell>
          <cell r="D35">
            <v>12.38</v>
          </cell>
        </row>
        <row r="36">
          <cell r="A36" t="str">
            <v>绵阳市</v>
          </cell>
          <cell r="B36">
            <v>92.95</v>
          </cell>
          <cell r="C36">
            <v>180.88</v>
          </cell>
          <cell r="D36">
            <v>22.6</v>
          </cell>
        </row>
        <row r="37">
          <cell r="A37" t="str">
            <v>自贡市</v>
          </cell>
          <cell r="B37">
            <v>47.81</v>
          </cell>
          <cell r="C37">
            <v>141.65</v>
          </cell>
          <cell r="D37">
            <v>7.18</v>
          </cell>
        </row>
        <row r="38">
          <cell r="A38" t="str">
            <v>攀枝花市</v>
          </cell>
          <cell r="B38">
            <v>28.37</v>
          </cell>
          <cell r="C38">
            <v>40.56</v>
          </cell>
          <cell r="D38">
            <v>11.83</v>
          </cell>
        </row>
        <row r="39">
          <cell r="A39" t="str">
            <v>泸州市</v>
          </cell>
          <cell r="B39">
            <v>71.09</v>
          </cell>
          <cell r="C39">
            <v>141.65</v>
          </cell>
          <cell r="D39">
            <v>18.96</v>
          </cell>
        </row>
        <row r="40">
          <cell r="A40" t="str">
            <v>广元市</v>
          </cell>
          <cell r="B40">
            <v>51.7</v>
          </cell>
          <cell r="C40">
            <v>44.3</v>
          </cell>
          <cell r="D40">
            <v>14.09</v>
          </cell>
        </row>
        <row r="41">
          <cell r="A41" t="str">
            <v>遂宁市</v>
          </cell>
          <cell r="B41">
            <v>38.72</v>
          </cell>
          <cell r="C41">
            <v>49.04</v>
          </cell>
          <cell r="D41">
            <v>7.06</v>
          </cell>
        </row>
        <row r="42">
          <cell r="A42" t="str">
            <v>内江市</v>
          </cell>
          <cell r="B42">
            <v>39.4</v>
          </cell>
          <cell r="C42">
            <v>88.61</v>
          </cell>
          <cell r="D42">
            <v>4.1</v>
          </cell>
        </row>
        <row r="43">
          <cell r="A43" t="str">
            <v>乐山市</v>
          </cell>
          <cell r="B43">
            <v>59.47</v>
          </cell>
          <cell r="C43">
            <v>86.11</v>
          </cell>
          <cell r="D43">
            <v>4.57</v>
          </cell>
        </row>
        <row r="44">
          <cell r="A44" t="str">
            <v>南充市</v>
          </cell>
          <cell r="B44">
            <v>70.84</v>
          </cell>
          <cell r="C44">
            <v>112.32</v>
          </cell>
          <cell r="D44">
            <v>11.17</v>
          </cell>
        </row>
        <row r="45">
          <cell r="A45" t="str">
            <v>宜宾市</v>
          </cell>
          <cell r="B45">
            <v>115.89</v>
          </cell>
          <cell r="C45">
            <v>139.28</v>
          </cell>
          <cell r="D45">
            <v>57.01</v>
          </cell>
        </row>
        <row r="46">
          <cell r="A46" t="str">
            <v>广安市</v>
          </cell>
          <cell r="B46">
            <v>19.2</v>
          </cell>
          <cell r="C46">
            <v>46.18</v>
          </cell>
          <cell r="D46">
            <v>10.41</v>
          </cell>
        </row>
        <row r="47">
          <cell r="A47" t="str">
            <v>达州市</v>
          </cell>
          <cell r="B47">
            <v>53.17</v>
          </cell>
          <cell r="C47">
            <v>63.52</v>
          </cell>
          <cell r="D47">
            <v>13.1</v>
          </cell>
        </row>
        <row r="48">
          <cell r="A48" t="str">
            <v>巴中市</v>
          </cell>
          <cell r="B48">
            <v>29.34</v>
          </cell>
          <cell r="C48">
            <v>91.1</v>
          </cell>
          <cell r="D48">
            <v>20.97</v>
          </cell>
        </row>
        <row r="49">
          <cell r="A49" t="str">
            <v>雅安市</v>
          </cell>
          <cell r="B49">
            <v>27.73</v>
          </cell>
          <cell r="C49">
            <v>54.91</v>
          </cell>
          <cell r="D49">
            <v>3.43</v>
          </cell>
        </row>
        <row r="50">
          <cell r="A50" t="str">
            <v>眉山市</v>
          </cell>
          <cell r="B50">
            <v>50.76</v>
          </cell>
          <cell r="C50">
            <v>79.88</v>
          </cell>
          <cell r="D50">
            <v>8.12</v>
          </cell>
        </row>
        <row r="51">
          <cell r="A51" t="str">
            <v>资阳市</v>
          </cell>
          <cell r="B51">
            <v>28.12</v>
          </cell>
          <cell r="C51">
            <v>47.42</v>
          </cell>
          <cell r="D51">
            <v>0.41</v>
          </cell>
        </row>
        <row r="52">
          <cell r="A52" t="str">
            <v>阿坝州</v>
          </cell>
          <cell r="B52">
            <v>29.32</v>
          </cell>
          <cell r="C52">
            <v>106.7</v>
          </cell>
          <cell r="D52">
            <v>-0.67</v>
          </cell>
        </row>
        <row r="53">
          <cell r="A53" t="str">
            <v>甘孜州</v>
          </cell>
          <cell r="B53">
            <v>58.82</v>
          </cell>
          <cell r="C53">
            <v>130.42</v>
          </cell>
          <cell r="D53">
            <v>-4.26</v>
          </cell>
        </row>
        <row r="54">
          <cell r="A54" t="str">
            <v>凉山州</v>
          </cell>
          <cell r="B54">
            <v>405.84</v>
          </cell>
          <cell r="C54">
            <v>156</v>
          </cell>
          <cell r="D54">
            <v>-27.99</v>
          </cell>
        </row>
        <row r="55">
          <cell r="A55" t="str">
            <v>扩权县小计</v>
          </cell>
          <cell r="B55">
            <v>1305.67</v>
          </cell>
          <cell r="C55">
            <v>2979.31</v>
          </cell>
          <cell r="D55">
            <v>142.17</v>
          </cell>
          <cell r="E55">
            <v>0</v>
          </cell>
        </row>
        <row r="56">
          <cell r="A56" t="str">
            <v>什邡市</v>
          </cell>
          <cell r="B56">
            <v>16.7</v>
          </cell>
          <cell r="C56">
            <v>47.04</v>
          </cell>
          <cell r="D56">
            <v>1.49</v>
          </cell>
        </row>
        <row r="57">
          <cell r="A57" t="str">
            <v>绵竹市</v>
          </cell>
          <cell r="B57">
            <v>19.1</v>
          </cell>
          <cell r="C57">
            <v>46.56</v>
          </cell>
          <cell r="D57">
            <v>1.75</v>
          </cell>
        </row>
        <row r="58">
          <cell r="A58" t="str">
            <v>广汉市</v>
          </cell>
          <cell r="B58">
            <v>24.97</v>
          </cell>
          <cell r="C58">
            <v>68.64</v>
          </cell>
          <cell r="D58">
            <v>2.52</v>
          </cell>
        </row>
        <row r="59">
          <cell r="A59" t="str">
            <v>中江县</v>
          </cell>
          <cell r="B59">
            <v>38.5</v>
          </cell>
          <cell r="C59">
            <v>87.36</v>
          </cell>
          <cell r="D59">
            <v>3.77</v>
          </cell>
        </row>
        <row r="60">
          <cell r="A60" t="str">
            <v>江油市</v>
          </cell>
          <cell r="B60">
            <v>28.7</v>
          </cell>
          <cell r="C60">
            <v>78.98</v>
          </cell>
          <cell r="D60">
            <v>4.42</v>
          </cell>
        </row>
        <row r="61">
          <cell r="A61" t="str">
            <v>三台县</v>
          </cell>
          <cell r="B61">
            <v>21.67</v>
          </cell>
          <cell r="C61">
            <v>85.21</v>
          </cell>
          <cell r="D61">
            <v>3.34</v>
          </cell>
        </row>
        <row r="62">
          <cell r="A62" t="str">
            <v>盐亭县</v>
          </cell>
          <cell r="B62">
            <v>20.77</v>
          </cell>
          <cell r="C62">
            <v>53.04</v>
          </cell>
          <cell r="D62">
            <v>0.82</v>
          </cell>
        </row>
        <row r="63">
          <cell r="A63" t="str">
            <v>梓潼县</v>
          </cell>
          <cell r="B63">
            <v>14.83</v>
          </cell>
          <cell r="C63">
            <v>28.08</v>
          </cell>
          <cell r="D63">
            <v>1.2</v>
          </cell>
        </row>
        <row r="64">
          <cell r="A64" t="str">
            <v>平武县</v>
          </cell>
          <cell r="B64">
            <v>5.1</v>
          </cell>
          <cell r="C64">
            <v>13.73</v>
          </cell>
          <cell r="D64">
            <v>0.26</v>
          </cell>
        </row>
        <row r="65">
          <cell r="A65" t="str">
            <v>北川县</v>
          </cell>
          <cell r="B65">
            <v>8.34</v>
          </cell>
          <cell r="C65">
            <v>16.85</v>
          </cell>
          <cell r="D65">
            <v>0.61</v>
          </cell>
        </row>
        <row r="66">
          <cell r="A66" t="str">
            <v>富顺县</v>
          </cell>
          <cell r="B66">
            <v>36.55</v>
          </cell>
          <cell r="C66">
            <v>62.4</v>
          </cell>
          <cell r="D66">
            <v>3.26</v>
          </cell>
        </row>
        <row r="67">
          <cell r="A67" t="str">
            <v>荣县</v>
          </cell>
          <cell r="B67">
            <v>17.8</v>
          </cell>
          <cell r="C67">
            <v>48.05</v>
          </cell>
          <cell r="D67">
            <v>1.36</v>
          </cell>
        </row>
        <row r="68">
          <cell r="A68" t="str">
            <v>盐边县</v>
          </cell>
          <cell r="B68">
            <v>2.08</v>
          </cell>
          <cell r="C68">
            <v>12.48</v>
          </cell>
          <cell r="D68">
            <v>0.19</v>
          </cell>
        </row>
        <row r="69">
          <cell r="A69" t="str">
            <v>米易县</v>
          </cell>
          <cell r="B69">
            <v>6.86</v>
          </cell>
          <cell r="C69">
            <v>74.88</v>
          </cell>
          <cell r="D69">
            <v>2.14</v>
          </cell>
        </row>
        <row r="70">
          <cell r="A70" t="str">
            <v>泸县</v>
          </cell>
          <cell r="B70">
            <v>24.76</v>
          </cell>
          <cell r="C70">
            <v>137.28</v>
          </cell>
          <cell r="D70">
            <v>1.43</v>
          </cell>
        </row>
        <row r="71">
          <cell r="A71" t="str">
            <v>合江县</v>
          </cell>
          <cell r="B71">
            <v>27.1</v>
          </cell>
          <cell r="C71">
            <v>87.36</v>
          </cell>
          <cell r="D71">
            <v>2.75</v>
          </cell>
        </row>
        <row r="72">
          <cell r="A72" t="str">
            <v>叙永县</v>
          </cell>
          <cell r="B72">
            <v>19.98</v>
          </cell>
          <cell r="C72">
            <v>106.08</v>
          </cell>
          <cell r="D72">
            <v>3.67</v>
          </cell>
        </row>
        <row r="73">
          <cell r="A73" t="str">
            <v>古蔺县</v>
          </cell>
          <cell r="B73">
            <v>43.98</v>
          </cell>
          <cell r="C73">
            <v>124.8</v>
          </cell>
          <cell r="D73">
            <v>4.6</v>
          </cell>
        </row>
        <row r="74">
          <cell r="A74" t="str">
            <v>苍溪县</v>
          </cell>
          <cell r="B74">
            <v>17.92</v>
          </cell>
          <cell r="C74">
            <v>47.42</v>
          </cell>
          <cell r="D74">
            <v>1.58</v>
          </cell>
        </row>
        <row r="75">
          <cell r="A75" t="str">
            <v>剑阁县</v>
          </cell>
          <cell r="B75">
            <v>17.84</v>
          </cell>
          <cell r="C75">
            <v>40.56</v>
          </cell>
          <cell r="D75">
            <v>1.28</v>
          </cell>
        </row>
        <row r="76">
          <cell r="A76" t="str">
            <v>旺苍县</v>
          </cell>
          <cell r="B76">
            <v>14.64</v>
          </cell>
          <cell r="C76">
            <v>37.44</v>
          </cell>
          <cell r="D76">
            <v>1.38</v>
          </cell>
        </row>
        <row r="77">
          <cell r="A77" t="str">
            <v>青川县</v>
          </cell>
          <cell r="B77">
            <v>5.88</v>
          </cell>
          <cell r="C77">
            <v>15.6</v>
          </cell>
          <cell r="D77">
            <v>0.17</v>
          </cell>
        </row>
        <row r="78">
          <cell r="A78" t="str">
            <v>射洪市</v>
          </cell>
          <cell r="B78">
            <v>30.53</v>
          </cell>
          <cell r="C78">
            <v>33.2</v>
          </cell>
          <cell r="D78">
            <v>3.37</v>
          </cell>
        </row>
        <row r="79">
          <cell r="A79" t="str">
            <v>蓬溪县</v>
          </cell>
          <cell r="B79">
            <v>19.62</v>
          </cell>
          <cell r="C79">
            <v>28.96</v>
          </cell>
          <cell r="D79">
            <v>0.73</v>
          </cell>
        </row>
        <row r="80">
          <cell r="A80" t="str">
            <v>大英县</v>
          </cell>
          <cell r="B80">
            <v>16.36</v>
          </cell>
          <cell r="C80">
            <v>22.96</v>
          </cell>
          <cell r="D80">
            <v>2.06</v>
          </cell>
        </row>
        <row r="81">
          <cell r="A81" t="str">
            <v>威远县</v>
          </cell>
          <cell r="B81">
            <v>22.46</v>
          </cell>
          <cell r="C81">
            <v>37.44</v>
          </cell>
          <cell r="D81">
            <v>1.79</v>
          </cell>
        </row>
        <row r="82">
          <cell r="A82" t="str">
            <v>资中县</v>
          </cell>
          <cell r="B82">
            <v>26.9</v>
          </cell>
          <cell r="C82">
            <v>57.41</v>
          </cell>
          <cell r="D82">
            <v>2.12</v>
          </cell>
        </row>
        <row r="83">
          <cell r="A83" t="str">
            <v>隆昌市</v>
          </cell>
          <cell r="B83">
            <v>17.27</v>
          </cell>
          <cell r="C83">
            <v>69.89</v>
          </cell>
          <cell r="D83">
            <v>2.09</v>
          </cell>
        </row>
        <row r="84">
          <cell r="A84" t="str">
            <v>峨眉山市</v>
          </cell>
          <cell r="B84">
            <v>6.33</v>
          </cell>
          <cell r="C84">
            <v>26.21</v>
          </cell>
          <cell r="D84">
            <v>1.14</v>
          </cell>
        </row>
        <row r="85">
          <cell r="A85" t="str">
            <v>夹江县</v>
          </cell>
          <cell r="B85">
            <v>11.8</v>
          </cell>
          <cell r="C85">
            <v>21.84</v>
          </cell>
          <cell r="D85">
            <v>0.69</v>
          </cell>
        </row>
        <row r="86">
          <cell r="A86" t="str">
            <v>犍为县</v>
          </cell>
          <cell r="B86">
            <v>19.35</v>
          </cell>
          <cell r="C86">
            <v>24.96</v>
          </cell>
          <cell r="D86">
            <v>1.23</v>
          </cell>
        </row>
        <row r="87">
          <cell r="A87" t="str">
            <v>井研县</v>
          </cell>
          <cell r="B87">
            <v>9.52</v>
          </cell>
          <cell r="C87">
            <v>24.96</v>
          </cell>
          <cell r="D87">
            <v>0.75</v>
          </cell>
        </row>
        <row r="88">
          <cell r="A88" t="str">
            <v>沐川县</v>
          </cell>
          <cell r="B88">
            <v>8.11</v>
          </cell>
          <cell r="C88">
            <v>18.72</v>
          </cell>
          <cell r="D88">
            <v>0.7</v>
          </cell>
        </row>
        <row r="89">
          <cell r="A89" t="str">
            <v>峨边县</v>
          </cell>
          <cell r="B89">
            <v>9.46</v>
          </cell>
          <cell r="C89">
            <v>9.36</v>
          </cell>
          <cell r="D89">
            <v>0.98</v>
          </cell>
        </row>
        <row r="90">
          <cell r="A90" t="str">
            <v>马边县</v>
          </cell>
          <cell r="B90">
            <v>13.27</v>
          </cell>
          <cell r="C90">
            <v>15.6</v>
          </cell>
          <cell r="D90">
            <v>2.24</v>
          </cell>
        </row>
        <row r="91">
          <cell r="A91" t="str">
            <v>南部县</v>
          </cell>
          <cell r="B91">
            <v>32.47</v>
          </cell>
          <cell r="C91">
            <v>74.88</v>
          </cell>
          <cell r="D91">
            <v>3.14</v>
          </cell>
        </row>
        <row r="92">
          <cell r="A92" t="str">
            <v>仪陇县</v>
          </cell>
          <cell r="B92">
            <v>28.75</v>
          </cell>
          <cell r="C92">
            <v>49.92</v>
          </cell>
          <cell r="D92">
            <v>3.41</v>
          </cell>
        </row>
        <row r="93">
          <cell r="A93" t="str">
            <v>阆中市</v>
          </cell>
          <cell r="B93">
            <v>22.48</v>
          </cell>
          <cell r="C93">
            <v>43.68</v>
          </cell>
          <cell r="D93">
            <v>3.03</v>
          </cell>
        </row>
        <row r="94">
          <cell r="A94" t="str">
            <v>西充县</v>
          </cell>
          <cell r="B94">
            <v>16.27</v>
          </cell>
          <cell r="C94">
            <v>49.92</v>
          </cell>
          <cell r="D94">
            <v>1.19</v>
          </cell>
        </row>
        <row r="95">
          <cell r="A95" t="str">
            <v>蓬安县</v>
          </cell>
          <cell r="B95">
            <v>15.37</v>
          </cell>
          <cell r="C95">
            <v>49.92</v>
          </cell>
          <cell r="D95">
            <v>1.34</v>
          </cell>
        </row>
        <row r="96">
          <cell r="A96" t="str">
            <v>营山县</v>
          </cell>
          <cell r="B96">
            <v>27.24</v>
          </cell>
          <cell r="C96">
            <v>62.4</v>
          </cell>
          <cell r="D96">
            <v>2.74</v>
          </cell>
        </row>
        <row r="97">
          <cell r="A97" t="str">
            <v>江安县</v>
          </cell>
          <cell r="B97">
            <v>21.73</v>
          </cell>
          <cell r="C97">
            <v>14.72</v>
          </cell>
          <cell r="D97">
            <v>1.9</v>
          </cell>
        </row>
        <row r="98">
          <cell r="A98" t="str">
            <v>长宁县</v>
          </cell>
          <cell r="B98">
            <v>10.74</v>
          </cell>
          <cell r="C98">
            <v>19.97</v>
          </cell>
          <cell r="D98">
            <v>2.39</v>
          </cell>
        </row>
        <row r="99">
          <cell r="A99" t="str">
            <v>高县</v>
          </cell>
          <cell r="B99">
            <v>19.34</v>
          </cell>
          <cell r="C99">
            <v>27.98</v>
          </cell>
          <cell r="D99">
            <v>1.6</v>
          </cell>
        </row>
        <row r="100">
          <cell r="A100" t="str">
            <v>兴文县</v>
          </cell>
          <cell r="B100">
            <v>20.91</v>
          </cell>
          <cell r="C100">
            <v>23.94</v>
          </cell>
          <cell r="D100">
            <v>2.78</v>
          </cell>
        </row>
        <row r="101">
          <cell r="A101" t="str">
            <v>珙县</v>
          </cell>
          <cell r="B101">
            <v>8.76</v>
          </cell>
          <cell r="C101">
            <v>18.72</v>
          </cell>
          <cell r="D101">
            <v>1.9</v>
          </cell>
        </row>
        <row r="102">
          <cell r="A102" t="str">
            <v>筠连县</v>
          </cell>
          <cell r="B102">
            <v>14.21</v>
          </cell>
          <cell r="C102">
            <v>16.22</v>
          </cell>
          <cell r="D102">
            <v>2.6</v>
          </cell>
        </row>
        <row r="103">
          <cell r="A103" t="str">
            <v>屏山县</v>
          </cell>
          <cell r="B103">
            <v>16.53</v>
          </cell>
          <cell r="C103">
            <v>12.48</v>
          </cell>
          <cell r="D103">
            <v>1.6</v>
          </cell>
        </row>
        <row r="104">
          <cell r="A104" t="str">
            <v>岳池县</v>
          </cell>
          <cell r="B104">
            <v>-2.53</v>
          </cell>
          <cell r="C104">
            <v>37.44</v>
          </cell>
          <cell r="D104">
            <v>2.97</v>
          </cell>
        </row>
        <row r="105">
          <cell r="A105" t="str">
            <v>华蓥市</v>
          </cell>
          <cell r="B105">
            <v>11.48</v>
          </cell>
          <cell r="C105">
            <v>13.73</v>
          </cell>
          <cell r="D105">
            <v>0.86</v>
          </cell>
        </row>
        <row r="106">
          <cell r="A106" t="str">
            <v>邻水县</v>
          </cell>
          <cell r="B106">
            <v>9.49</v>
          </cell>
          <cell r="C106">
            <v>49.92</v>
          </cell>
          <cell r="D106">
            <v>3.71</v>
          </cell>
        </row>
        <row r="107">
          <cell r="A107" t="str">
            <v>武胜县</v>
          </cell>
          <cell r="B107">
            <v>18.94</v>
          </cell>
          <cell r="C107">
            <v>43.68</v>
          </cell>
          <cell r="D107">
            <v>2.72</v>
          </cell>
        </row>
        <row r="108">
          <cell r="A108" t="str">
            <v>大竹县</v>
          </cell>
          <cell r="B108">
            <v>27.33</v>
          </cell>
          <cell r="C108">
            <v>43.68</v>
          </cell>
          <cell r="D108">
            <v>3.79</v>
          </cell>
        </row>
        <row r="109">
          <cell r="A109" t="str">
            <v>渠县</v>
          </cell>
          <cell r="B109">
            <v>33.41</v>
          </cell>
          <cell r="C109">
            <v>43.68</v>
          </cell>
          <cell r="D109">
            <v>2.61</v>
          </cell>
        </row>
        <row r="110">
          <cell r="A110" t="str">
            <v>宣汉县</v>
          </cell>
          <cell r="B110">
            <v>35.39</v>
          </cell>
          <cell r="C110">
            <v>68.4</v>
          </cell>
          <cell r="D110">
            <v>4.11</v>
          </cell>
        </row>
        <row r="111">
          <cell r="A111" t="str">
            <v>万源市</v>
          </cell>
          <cell r="B111">
            <v>24.33</v>
          </cell>
          <cell r="C111">
            <v>28.08</v>
          </cell>
          <cell r="D111">
            <v>1.89</v>
          </cell>
        </row>
        <row r="112">
          <cell r="A112" t="str">
            <v>开江县</v>
          </cell>
          <cell r="B112">
            <v>15.58</v>
          </cell>
          <cell r="C112">
            <v>11.6</v>
          </cell>
          <cell r="D112">
            <v>2.04</v>
          </cell>
        </row>
        <row r="113">
          <cell r="A113" t="str">
            <v>平昌县</v>
          </cell>
          <cell r="B113">
            <v>25.07</v>
          </cell>
          <cell r="C113">
            <v>49.92</v>
          </cell>
          <cell r="D113">
            <v>3.32</v>
          </cell>
        </row>
        <row r="114">
          <cell r="A114" t="str">
            <v>南江县</v>
          </cell>
          <cell r="B114">
            <v>16.74</v>
          </cell>
          <cell r="C114">
            <v>32.45</v>
          </cell>
          <cell r="D114">
            <v>2.48</v>
          </cell>
        </row>
        <row r="115">
          <cell r="A115" t="str">
            <v>通江县</v>
          </cell>
          <cell r="B115">
            <v>27.22</v>
          </cell>
          <cell r="C115">
            <v>74.88</v>
          </cell>
          <cell r="D115">
            <v>2.85</v>
          </cell>
        </row>
        <row r="116">
          <cell r="A116" t="str">
            <v>芦山县</v>
          </cell>
          <cell r="B116">
            <v>3.58</v>
          </cell>
          <cell r="C116">
            <v>6.86</v>
          </cell>
          <cell r="D116">
            <v>0.15</v>
          </cell>
        </row>
        <row r="117">
          <cell r="A117" t="str">
            <v>天全县</v>
          </cell>
          <cell r="B117">
            <v>8.18</v>
          </cell>
          <cell r="C117">
            <v>12.48</v>
          </cell>
          <cell r="D117">
            <v>0.69</v>
          </cell>
        </row>
        <row r="118">
          <cell r="A118" t="str">
            <v>荥经县</v>
          </cell>
          <cell r="B118">
            <v>6.59</v>
          </cell>
          <cell r="C118">
            <v>12.48</v>
          </cell>
          <cell r="D118">
            <v>0.59</v>
          </cell>
        </row>
        <row r="119">
          <cell r="A119" t="str">
            <v>宝兴县</v>
          </cell>
          <cell r="B119">
            <v>1.78</v>
          </cell>
          <cell r="C119">
            <v>6.24</v>
          </cell>
          <cell r="D119">
            <v>-0.1</v>
          </cell>
        </row>
        <row r="120">
          <cell r="A120" t="str">
            <v>汉源县</v>
          </cell>
          <cell r="B120">
            <v>19.58</v>
          </cell>
          <cell r="C120">
            <v>38.06</v>
          </cell>
          <cell r="D120">
            <v>1.82</v>
          </cell>
        </row>
        <row r="121">
          <cell r="A121" t="str">
            <v>石棉县</v>
          </cell>
          <cell r="B121">
            <v>4.87</v>
          </cell>
          <cell r="C121">
            <v>24.96</v>
          </cell>
          <cell r="D121">
            <v>1.39</v>
          </cell>
        </row>
        <row r="122">
          <cell r="A122" t="str">
            <v>仁寿县</v>
          </cell>
          <cell r="B122">
            <v>64.33</v>
          </cell>
          <cell r="C122">
            <v>68.64</v>
          </cell>
          <cell r="D122">
            <v>4.43</v>
          </cell>
        </row>
        <row r="123">
          <cell r="A123" t="str">
            <v>洪雅县</v>
          </cell>
          <cell r="B123">
            <v>3.07</v>
          </cell>
          <cell r="C123">
            <v>19.97</v>
          </cell>
          <cell r="D123">
            <v>0.92</v>
          </cell>
        </row>
        <row r="124">
          <cell r="A124" t="str">
            <v>丹棱县</v>
          </cell>
          <cell r="B124">
            <v>0.76</v>
          </cell>
          <cell r="C124">
            <v>16.22</v>
          </cell>
          <cell r="D124">
            <v>0.04</v>
          </cell>
        </row>
        <row r="125">
          <cell r="A125" t="str">
            <v>青神县</v>
          </cell>
          <cell r="B125">
            <v>3.59</v>
          </cell>
          <cell r="C125">
            <v>18.72</v>
          </cell>
          <cell r="D125">
            <v>0.31</v>
          </cell>
        </row>
        <row r="126">
          <cell r="A126" t="str">
            <v>安岳县</v>
          </cell>
          <cell r="B126">
            <v>26.32</v>
          </cell>
          <cell r="C126">
            <v>43.68</v>
          </cell>
          <cell r="D126">
            <v>3.61</v>
          </cell>
        </row>
        <row r="127">
          <cell r="A127" t="str">
            <v>乐至县</v>
          </cell>
          <cell r="B127">
            <v>20.72</v>
          </cell>
          <cell r="C127">
            <v>37.44</v>
          </cell>
          <cell r="D127">
            <v>1.47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view="pageBreakPreview" zoomScaleNormal="90" workbookViewId="0">
      <selection activeCell="C16" sqref="C16"/>
    </sheetView>
  </sheetViews>
  <sheetFormatPr defaultColWidth="9" defaultRowHeight="27" customHeight="1" outlineLevelCol="4"/>
  <cols>
    <col min="1" max="1" width="36.625" style="31" customWidth="1"/>
    <col min="2" max="2" width="17.9083333333333" style="31" customWidth="1"/>
    <col min="3" max="3" width="20.375" style="31" customWidth="1"/>
    <col min="4" max="4" width="14.875" style="31" customWidth="1"/>
    <col min="5" max="5" width="17.9083333333333" style="31" customWidth="1"/>
    <col min="6" max="6" width="10.375" style="31"/>
    <col min="7" max="7" width="9.375" style="31"/>
    <col min="8" max="16384" width="9" style="31"/>
  </cols>
  <sheetData>
    <row r="1" customHeight="1" spans="1:5">
      <c r="A1" s="32" t="s">
        <v>0</v>
      </c>
      <c r="B1" s="33"/>
      <c r="C1" s="33"/>
      <c r="D1" s="33"/>
      <c r="E1" s="33"/>
    </row>
    <row r="2" ht="31" customHeight="1" spans="1:5">
      <c r="A2" s="34" t="s">
        <v>1</v>
      </c>
      <c r="B2" s="34"/>
      <c r="C2" s="34"/>
      <c r="D2" s="34"/>
      <c r="E2" s="34"/>
    </row>
    <row r="3" customHeight="1" spans="1:5">
      <c r="A3" s="35"/>
      <c r="B3" s="35"/>
      <c r="C3" s="35"/>
      <c r="D3" s="35"/>
      <c r="E3" s="46" t="s">
        <v>2</v>
      </c>
    </row>
    <row r="4" s="30" customFormat="1" ht="20" customHeight="1" spans="1:5">
      <c r="A4" s="36" t="s">
        <v>3</v>
      </c>
      <c r="B4" s="37" t="s">
        <v>4</v>
      </c>
      <c r="C4" s="37" t="s">
        <v>5</v>
      </c>
      <c r="D4" s="37" t="s">
        <v>6</v>
      </c>
      <c r="E4" s="47" t="s">
        <v>7</v>
      </c>
    </row>
    <row r="5" s="30" customFormat="1" ht="20" customHeight="1" spans="1:5">
      <c r="A5" s="38" t="s">
        <v>7</v>
      </c>
      <c r="B5" s="39">
        <f>B6+B44+B66</f>
        <v>11216.74</v>
      </c>
      <c r="C5" s="39">
        <f>C6+C44+C66</f>
        <v>30038.64</v>
      </c>
      <c r="D5" s="39">
        <f>D6+D44+D66</f>
        <v>4500</v>
      </c>
      <c r="E5" s="39">
        <f>E6+E44+E66</f>
        <v>45755.38</v>
      </c>
    </row>
    <row r="6" s="30" customFormat="1" ht="20" customHeight="1" spans="1:5">
      <c r="A6" s="40" t="s">
        <v>8</v>
      </c>
      <c r="B6" s="39">
        <f>SUM(B7:B43)</f>
        <v>1000</v>
      </c>
      <c r="C6" s="39">
        <f>SUM(C7:C43)</f>
        <v>8370.42</v>
      </c>
      <c r="D6" s="39">
        <f>SUM(D7:D43)</f>
        <v>0</v>
      </c>
      <c r="E6" s="39">
        <f>SUM(E7:E43)</f>
        <v>9370.42</v>
      </c>
    </row>
    <row r="7" s="30" customFormat="1" ht="20" customHeight="1" spans="1:5">
      <c r="A7" s="41" t="s">
        <v>9</v>
      </c>
      <c r="B7" s="42">
        <v>0</v>
      </c>
      <c r="C7" s="42">
        <v>196.4</v>
      </c>
      <c r="D7" s="42"/>
      <c r="E7" s="39">
        <f>SUM(B7:D7)</f>
        <v>196.4</v>
      </c>
    </row>
    <row r="8" s="30" customFormat="1" ht="20" customHeight="1" spans="1:5">
      <c r="A8" s="41" t="s">
        <v>10</v>
      </c>
      <c r="B8" s="42">
        <v>0</v>
      </c>
      <c r="C8" s="42">
        <v>31.8</v>
      </c>
      <c r="D8" s="42"/>
      <c r="E8" s="39">
        <f t="shared" ref="E8:E43" si="0">SUM(B8:D8)</f>
        <v>31.8</v>
      </c>
    </row>
    <row r="9" s="30" customFormat="1" ht="20" customHeight="1" spans="1:5">
      <c r="A9" s="41" t="s">
        <v>11</v>
      </c>
      <c r="B9" s="42">
        <v>0</v>
      </c>
      <c r="C9" s="42">
        <v>40</v>
      </c>
      <c r="D9" s="42"/>
      <c r="E9" s="39">
        <f t="shared" si="0"/>
        <v>40</v>
      </c>
    </row>
    <row r="10" s="30" customFormat="1" ht="20" customHeight="1" spans="1:5">
      <c r="A10" s="41" t="s">
        <v>12</v>
      </c>
      <c r="B10" s="42">
        <v>0</v>
      </c>
      <c r="C10" s="42">
        <v>546.11</v>
      </c>
      <c r="D10" s="42"/>
      <c r="E10" s="39">
        <f t="shared" si="0"/>
        <v>546.11</v>
      </c>
    </row>
    <row r="11" s="30" customFormat="1" ht="20" customHeight="1" spans="1:5">
      <c r="A11" s="41" t="s">
        <v>13</v>
      </c>
      <c r="B11" s="42">
        <v>1000</v>
      </c>
      <c r="C11" s="42">
        <v>844.62</v>
      </c>
      <c r="D11" s="42"/>
      <c r="E11" s="39">
        <f t="shared" si="0"/>
        <v>1844.62</v>
      </c>
    </row>
    <row r="12" s="30" customFormat="1" ht="20" customHeight="1" spans="1:5">
      <c r="A12" s="41" t="s">
        <v>14</v>
      </c>
      <c r="B12" s="42">
        <v>0</v>
      </c>
      <c r="C12" s="42">
        <v>65</v>
      </c>
      <c r="D12" s="42"/>
      <c r="E12" s="39">
        <f t="shared" si="0"/>
        <v>65</v>
      </c>
    </row>
    <row r="13" s="30" customFormat="1" ht="20" customHeight="1" spans="1:5">
      <c r="A13" s="41" t="s">
        <v>15</v>
      </c>
      <c r="B13" s="42">
        <v>0</v>
      </c>
      <c r="C13" s="42">
        <v>2.4</v>
      </c>
      <c r="D13" s="42"/>
      <c r="E13" s="39">
        <f t="shared" si="0"/>
        <v>2.4</v>
      </c>
    </row>
    <row r="14" s="30" customFormat="1" ht="20" customHeight="1" spans="1:5">
      <c r="A14" s="43" t="s">
        <v>16</v>
      </c>
      <c r="B14" s="42">
        <v>0</v>
      </c>
      <c r="C14" s="42">
        <v>288.6</v>
      </c>
      <c r="D14" s="42"/>
      <c r="E14" s="39">
        <f t="shared" si="0"/>
        <v>288.6</v>
      </c>
    </row>
    <row r="15" s="30" customFormat="1" ht="20" customHeight="1" spans="1:5">
      <c r="A15" s="41" t="s">
        <v>17</v>
      </c>
      <c r="B15" s="42">
        <v>0</v>
      </c>
      <c r="C15" s="42">
        <v>702.54</v>
      </c>
      <c r="D15" s="42"/>
      <c r="E15" s="39">
        <f t="shared" si="0"/>
        <v>702.54</v>
      </c>
    </row>
    <row r="16" s="30" customFormat="1" ht="20" customHeight="1" spans="1:5">
      <c r="A16" s="41" t="s">
        <v>18</v>
      </c>
      <c r="B16" s="42">
        <v>0</v>
      </c>
      <c r="C16" s="42">
        <v>597.29</v>
      </c>
      <c r="D16" s="42"/>
      <c r="E16" s="39">
        <f t="shared" si="0"/>
        <v>597.29</v>
      </c>
    </row>
    <row r="17" s="30" customFormat="1" ht="20" customHeight="1" spans="1:5">
      <c r="A17" s="41" t="s">
        <v>19</v>
      </c>
      <c r="B17" s="42">
        <v>0</v>
      </c>
      <c r="C17" s="42">
        <v>600</v>
      </c>
      <c r="D17" s="42"/>
      <c r="E17" s="39">
        <f t="shared" si="0"/>
        <v>600</v>
      </c>
    </row>
    <row r="18" s="30" customFormat="1" ht="20" customHeight="1" spans="1:5">
      <c r="A18" s="41" t="s">
        <v>20</v>
      </c>
      <c r="B18" s="42">
        <v>0</v>
      </c>
      <c r="C18" s="42">
        <v>110.51</v>
      </c>
      <c r="D18" s="42"/>
      <c r="E18" s="39">
        <f t="shared" si="0"/>
        <v>110.51</v>
      </c>
    </row>
    <row r="19" s="30" customFormat="1" ht="20" customHeight="1" spans="1:5">
      <c r="A19" s="41" t="s">
        <v>21</v>
      </c>
      <c r="B19" s="42">
        <v>0</v>
      </c>
      <c r="C19" s="42">
        <v>65</v>
      </c>
      <c r="D19" s="42"/>
      <c r="E19" s="39">
        <f t="shared" si="0"/>
        <v>65</v>
      </c>
    </row>
    <row r="20" s="30" customFormat="1" ht="20" customHeight="1" spans="1:5">
      <c r="A20" s="41" t="s">
        <v>22</v>
      </c>
      <c r="B20" s="42">
        <v>0</v>
      </c>
      <c r="C20" s="42">
        <v>105.35</v>
      </c>
      <c r="D20" s="42"/>
      <c r="E20" s="39">
        <f t="shared" si="0"/>
        <v>105.35</v>
      </c>
    </row>
    <row r="21" s="30" customFormat="1" ht="20" customHeight="1" spans="1:5">
      <c r="A21" s="41" t="s">
        <v>23</v>
      </c>
      <c r="B21" s="42">
        <v>0</v>
      </c>
      <c r="C21" s="42">
        <v>579</v>
      </c>
      <c r="D21" s="42"/>
      <c r="E21" s="39">
        <f t="shared" si="0"/>
        <v>579</v>
      </c>
    </row>
    <row r="22" s="30" customFormat="1" ht="20" customHeight="1" spans="1:5">
      <c r="A22" s="41" t="s">
        <v>24</v>
      </c>
      <c r="B22" s="42">
        <v>0</v>
      </c>
      <c r="C22" s="42">
        <v>397.74</v>
      </c>
      <c r="D22" s="42"/>
      <c r="E22" s="39">
        <f t="shared" si="0"/>
        <v>397.74</v>
      </c>
    </row>
    <row r="23" s="30" customFormat="1" ht="20" customHeight="1" spans="1:5">
      <c r="A23" s="41" t="s">
        <v>25</v>
      </c>
      <c r="B23" s="42">
        <v>0</v>
      </c>
      <c r="C23" s="42">
        <v>2.4</v>
      </c>
      <c r="D23" s="42"/>
      <c r="E23" s="39">
        <f t="shared" si="0"/>
        <v>2.4</v>
      </c>
    </row>
    <row r="24" s="30" customFormat="1" ht="20" customHeight="1" spans="1:5">
      <c r="A24" s="41" t="s">
        <v>26</v>
      </c>
      <c r="B24" s="42">
        <v>0</v>
      </c>
      <c r="C24" s="42">
        <v>31.8</v>
      </c>
      <c r="D24" s="42"/>
      <c r="E24" s="39">
        <f t="shared" si="0"/>
        <v>31.8</v>
      </c>
    </row>
    <row r="25" s="30" customFormat="1" ht="20" customHeight="1" spans="1:5">
      <c r="A25" s="41" t="s">
        <v>27</v>
      </c>
      <c r="B25" s="42">
        <v>0</v>
      </c>
      <c r="C25" s="42">
        <v>38.8</v>
      </c>
      <c r="D25" s="42"/>
      <c r="E25" s="39">
        <f t="shared" si="0"/>
        <v>38.8</v>
      </c>
    </row>
    <row r="26" s="30" customFormat="1" ht="20" customHeight="1" spans="1:5">
      <c r="A26" s="41" t="s">
        <v>28</v>
      </c>
      <c r="B26" s="42">
        <v>0</v>
      </c>
      <c r="C26" s="42">
        <v>9.6</v>
      </c>
      <c r="D26" s="42"/>
      <c r="E26" s="39">
        <f t="shared" si="0"/>
        <v>9.6</v>
      </c>
    </row>
    <row r="27" s="30" customFormat="1" ht="20" customHeight="1" spans="1:5">
      <c r="A27" s="44" t="s">
        <v>29</v>
      </c>
      <c r="B27" s="42">
        <v>0</v>
      </c>
      <c r="C27" s="42">
        <v>33.6</v>
      </c>
      <c r="D27" s="42"/>
      <c r="E27" s="39">
        <f t="shared" si="0"/>
        <v>33.6</v>
      </c>
    </row>
    <row r="28" s="30" customFormat="1" ht="20" customHeight="1" spans="1:5">
      <c r="A28" s="41" t="s">
        <v>30</v>
      </c>
      <c r="B28" s="42">
        <v>0</v>
      </c>
      <c r="C28" s="42">
        <v>2.4</v>
      </c>
      <c r="D28" s="42"/>
      <c r="E28" s="39">
        <f t="shared" si="0"/>
        <v>2.4</v>
      </c>
    </row>
    <row r="29" s="30" customFormat="1" ht="20" customHeight="1" spans="1:5">
      <c r="A29" s="44" t="s">
        <v>31</v>
      </c>
      <c r="B29" s="42">
        <v>0</v>
      </c>
      <c r="C29" s="42">
        <v>69.4</v>
      </c>
      <c r="D29" s="42"/>
      <c r="E29" s="39">
        <f t="shared" si="0"/>
        <v>69.4</v>
      </c>
    </row>
    <row r="30" s="30" customFormat="1" ht="20" customHeight="1" spans="1:5">
      <c r="A30" s="44" t="s">
        <v>32</v>
      </c>
      <c r="B30" s="42">
        <v>0</v>
      </c>
      <c r="C30" s="42">
        <v>2.24</v>
      </c>
      <c r="D30" s="42"/>
      <c r="E30" s="39">
        <f t="shared" si="0"/>
        <v>2.24</v>
      </c>
    </row>
    <row r="31" s="30" customFormat="1" ht="20" customHeight="1" spans="1:5">
      <c r="A31" s="41" t="s">
        <v>33</v>
      </c>
      <c r="B31" s="42">
        <v>0</v>
      </c>
      <c r="C31" s="42">
        <v>30</v>
      </c>
      <c r="D31" s="42"/>
      <c r="E31" s="39">
        <f t="shared" si="0"/>
        <v>30</v>
      </c>
    </row>
    <row r="32" s="30" customFormat="1" ht="20" customHeight="1" spans="1:5">
      <c r="A32" s="44" t="s">
        <v>34</v>
      </c>
      <c r="B32" s="42">
        <v>0</v>
      </c>
      <c r="C32" s="42">
        <v>2.4</v>
      </c>
      <c r="D32" s="42"/>
      <c r="E32" s="39">
        <f t="shared" si="0"/>
        <v>2.4</v>
      </c>
    </row>
    <row r="33" s="30" customFormat="1" ht="20" customHeight="1" spans="1:5">
      <c r="A33" s="44" t="s">
        <v>35</v>
      </c>
      <c r="B33" s="42">
        <v>0</v>
      </c>
      <c r="C33" s="42">
        <v>2.4</v>
      </c>
      <c r="D33" s="42"/>
      <c r="E33" s="39">
        <f t="shared" si="0"/>
        <v>2.4</v>
      </c>
    </row>
    <row r="34" s="30" customFormat="1" ht="20" customHeight="1" spans="1:5">
      <c r="A34" s="41" t="s">
        <v>36</v>
      </c>
      <c r="B34" s="42">
        <v>0</v>
      </c>
      <c r="C34" s="42">
        <v>100</v>
      </c>
      <c r="D34" s="42"/>
      <c r="E34" s="39">
        <f t="shared" si="0"/>
        <v>100</v>
      </c>
    </row>
    <row r="35" s="30" customFormat="1" ht="20" customHeight="1" spans="1:5">
      <c r="A35" s="41" t="s">
        <v>37</v>
      </c>
      <c r="B35" s="42">
        <v>0</v>
      </c>
      <c r="C35" s="42">
        <v>95.5</v>
      </c>
      <c r="D35" s="42"/>
      <c r="E35" s="39">
        <f t="shared" si="0"/>
        <v>95.5</v>
      </c>
    </row>
    <row r="36" s="30" customFormat="1" ht="20" customHeight="1" spans="1:5">
      <c r="A36" s="41" t="s">
        <v>38</v>
      </c>
      <c r="B36" s="42">
        <v>0</v>
      </c>
      <c r="C36" s="42">
        <v>227.8</v>
      </c>
      <c r="D36" s="42"/>
      <c r="E36" s="39">
        <f t="shared" si="0"/>
        <v>227.8</v>
      </c>
    </row>
    <row r="37" s="30" customFormat="1" ht="20" customHeight="1" spans="1:5">
      <c r="A37" s="41" t="s">
        <v>39</v>
      </c>
      <c r="B37" s="42">
        <v>0</v>
      </c>
      <c r="C37" s="42">
        <v>142.8</v>
      </c>
      <c r="D37" s="42"/>
      <c r="E37" s="39">
        <f t="shared" si="0"/>
        <v>142.8</v>
      </c>
    </row>
    <row r="38" s="30" customFormat="1" ht="20" customHeight="1" spans="1:5">
      <c r="A38" s="41" t="s">
        <v>40</v>
      </c>
      <c r="B38" s="42">
        <v>0</v>
      </c>
      <c r="C38" s="42">
        <v>315.3</v>
      </c>
      <c r="D38" s="42"/>
      <c r="E38" s="39">
        <f t="shared" si="0"/>
        <v>315.3</v>
      </c>
    </row>
    <row r="39" s="30" customFormat="1" ht="20" customHeight="1" spans="1:5">
      <c r="A39" s="41" t="s">
        <v>41</v>
      </c>
      <c r="B39" s="42">
        <v>0</v>
      </c>
      <c r="C39" s="42">
        <v>1344.61</v>
      </c>
      <c r="D39" s="42"/>
      <c r="E39" s="39">
        <f t="shared" si="0"/>
        <v>1344.61</v>
      </c>
    </row>
    <row r="40" s="30" customFormat="1" ht="20" customHeight="1" spans="1:5">
      <c r="A40" s="41" t="s">
        <v>42</v>
      </c>
      <c r="B40" s="42">
        <v>0</v>
      </c>
      <c r="C40" s="42">
        <v>224.98</v>
      </c>
      <c r="D40" s="42"/>
      <c r="E40" s="39">
        <f t="shared" si="0"/>
        <v>224.98</v>
      </c>
    </row>
    <row r="41" s="30" customFormat="1" ht="20" customHeight="1" spans="1:5">
      <c r="A41" s="41" t="s">
        <v>43</v>
      </c>
      <c r="B41" s="42">
        <v>0</v>
      </c>
      <c r="C41" s="42">
        <v>32.4</v>
      </c>
      <c r="D41" s="42"/>
      <c r="E41" s="39">
        <f t="shared" si="0"/>
        <v>32.4</v>
      </c>
    </row>
    <row r="42" s="30" customFormat="1" ht="20" customHeight="1" spans="1:5">
      <c r="A42" s="41" t="s">
        <v>44</v>
      </c>
      <c r="B42" s="42">
        <v>0</v>
      </c>
      <c r="C42" s="42">
        <v>233.39</v>
      </c>
      <c r="D42" s="42"/>
      <c r="E42" s="39">
        <f t="shared" si="0"/>
        <v>233.39</v>
      </c>
    </row>
    <row r="43" s="30" customFormat="1" ht="20" customHeight="1" spans="1:5">
      <c r="A43" s="41" t="s">
        <v>45</v>
      </c>
      <c r="B43" s="42">
        <v>0</v>
      </c>
      <c r="C43" s="42">
        <v>256.24</v>
      </c>
      <c r="D43" s="42"/>
      <c r="E43" s="39">
        <f t="shared" si="0"/>
        <v>256.24</v>
      </c>
    </row>
    <row r="44" s="30" customFormat="1" ht="20" customHeight="1" spans="1:5">
      <c r="A44" s="40" t="s">
        <v>46</v>
      </c>
      <c r="B44" s="39">
        <f>SUM(B45:B65)</f>
        <v>5789.59</v>
      </c>
      <c r="C44" s="39">
        <f>SUM(C45:C65)</f>
        <v>21519.22</v>
      </c>
      <c r="D44" s="39">
        <f>SUM(D45:D65)</f>
        <v>3160</v>
      </c>
      <c r="E44" s="39">
        <f>SUM(E45:E65)</f>
        <v>30468.81</v>
      </c>
    </row>
    <row r="45" s="30" customFormat="1" ht="20" customHeight="1" spans="1:5">
      <c r="A45" s="45" t="s">
        <v>47</v>
      </c>
      <c r="B45" s="42">
        <v>2339.07</v>
      </c>
      <c r="C45" s="42">
        <v>2853.94</v>
      </c>
      <c r="D45" s="42">
        <v>1400</v>
      </c>
      <c r="E45" s="39">
        <f>SUM(B45:D45)</f>
        <v>6593.01</v>
      </c>
    </row>
    <row r="46" s="30" customFormat="1" ht="20" customHeight="1" spans="1:5">
      <c r="A46" s="45" t="s">
        <v>48</v>
      </c>
      <c r="B46" s="42">
        <v>149.36</v>
      </c>
      <c r="C46" s="42">
        <v>545.27</v>
      </c>
      <c r="D46" s="42">
        <v>30</v>
      </c>
      <c r="E46" s="39">
        <f t="shared" ref="E46:E65" si="1">SUM(B46:D46)</f>
        <v>724.63</v>
      </c>
    </row>
    <row r="47" s="30" customFormat="1" ht="20" customHeight="1" spans="1:5">
      <c r="A47" s="45" t="s">
        <v>49</v>
      </c>
      <c r="B47" s="42">
        <v>296.43</v>
      </c>
      <c r="C47" s="42">
        <v>983.6</v>
      </c>
      <c r="D47" s="42">
        <v>350</v>
      </c>
      <c r="E47" s="39">
        <f t="shared" si="1"/>
        <v>1630.03</v>
      </c>
    </row>
    <row r="48" s="30" customFormat="1" ht="20" customHeight="1" spans="1:5">
      <c r="A48" s="45" t="s">
        <v>50</v>
      </c>
      <c r="B48" s="42">
        <v>196.64</v>
      </c>
      <c r="C48" s="42">
        <v>5813.85</v>
      </c>
      <c r="D48" s="42">
        <v>60</v>
      </c>
      <c r="E48" s="39">
        <f t="shared" si="1"/>
        <v>6070.49</v>
      </c>
    </row>
    <row r="49" s="30" customFormat="1" ht="20" customHeight="1" spans="1:5">
      <c r="A49" s="45" t="s">
        <v>51</v>
      </c>
      <c r="B49" s="42">
        <v>80.76</v>
      </c>
      <c r="C49" s="42">
        <v>514.59</v>
      </c>
      <c r="D49" s="42">
        <v>20</v>
      </c>
      <c r="E49" s="39">
        <f t="shared" si="1"/>
        <v>615.35</v>
      </c>
    </row>
    <row r="50" s="30" customFormat="1" ht="20" customHeight="1" spans="1:5">
      <c r="A50" s="45" t="s">
        <v>52</v>
      </c>
      <c r="B50" s="42">
        <v>231.7</v>
      </c>
      <c r="C50" s="42">
        <v>137.46</v>
      </c>
      <c r="D50" s="42">
        <v>140</v>
      </c>
      <c r="E50" s="39">
        <f t="shared" si="1"/>
        <v>509.16</v>
      </c>
    </row>
    <row r="51" s="30" customFormat="1" ht="20" customHeight="1" spans="1:5">
      <c r="A51" s="45" t="s">
        <v>53</v>
      </c>
      <c r="B51" s="42">
        <v>110.09</v>
      </c>
      <c r="C51" s="42">
        <v>549.98</v>
      </c>
      <c r="D51" s="42">
        <v>140</v>
      </c>
      <c r="E51" s="39">
        <f t="shared" si="1"/>
        <v>800.07</v>
      </c>
    </row>
    <row r="52" s="30" customFormat="1" ht="20" customHeight="1" spans="1:5">
      <c r="A52" s="45" t="s">
        <v>54</v>
      </c>
      <c r="B52" s="42">
        <v>94.82</v>
      </c>
      <c r="C52" s="42">
        <v>429.46</v>
      </c>
      <c r="D52" s="42">
        <v>70</v>
      </c>
      <c r="E52" s="39">
        <f t="shared" si="1"/>
        <v>594.28</v>
      </c>
    </row>
    <row r="53" s="30" customFormat="1" ht="20" customHeight="1" spans="1:5">
      <c r="A53" s="45" t="s">
        <v>55</v>
      </c>
      <c r="B53" s="42">
        <v>132.11</v>
      </c>
      <c r="C53" s="42">
        <v>424.19</v>
      </c>
      <c r="D53" s="42">
        <v>20</v>
      </c>
      <c r="E53" s="39">
        <f t="shared" si="1"/>
        <v>576.3</v>
      </c>
    </row>
    <row r="54" s="30" customFormat="1" ht="20" customHeight="1" spans="1:5">
      <c r="A54" s="45" t="s">
        <v>56</v>
      </c>
      <c r="B54" s="42">
        <v>150.15</v>
      </c>
      <c r="C54" s="42">
        <v>536.03</v>
      </c>
      <c r="D54" s="42">
        <v>0</v>
      </c>
      <c r="E54" s="39">
        <f t="shared" si="1"/>
        <v>686.18</v>
      </c>
    </row>
    <row r="55" s="30" customFormat="1" ht="20" customHeight="1" spans="1:5">
      <c r="A55" s="45" t="s">
        <v>57</v>
      </c>
      <c r="B55" s="42">
        <v>194.33</v>
      </c>
      <c r="C55" s="42">
        <v>435.96</v>
      </c>
      <c r="D55" s="42">
        <v>280</v>
      </c>
      <c r="E55" s="39">
        <f t="shared" si="1"/>
        <v>910.29</v>
      </c>
    </row>
    <row r="56" s="30" customFormat="1" ht="20" customHeight="1" spans="1:5">
      <c r="A56" s="45" t="s">
        <v>58</v>
      </c>
      <c r="B56" s="42">
        <v>312.18</v>
      </c>
      <c r="C56" s="42">
        <v>719.32</v>
      </c>
      <c r="D56" s="42">
        <v>50</v>
      </c>
      <c r="E56" s="39">
        <f t="shared" si="1"/>
        <v>1081.5</v>
      </c>
    </row>
    <row r="57" s="30" customFormat="1" ht="20" customHeight="1" spans="1:5">
      <c r="A57" s="45" t="s">
        <v>59</v>
      </c>
      <c r="B57" s="42">
        <v>75.79</v>
      </c>
      <c r="C57" s="42">
        <v>348.48</v>
      </c>
      <c r="D57" s="42">
        <v>20</v>
      </c>
      <c r="E57" s="39">
        <f t="shared" si="1"/>
        <v>444.27</v>
      </c>
    </row>
    <row r="58" s="30" customFormat="1" ht="20" customHeight="1" spans="1:5">
      <c r="A58" s="45" t="s">
        <v>60</v>
      </c>
      <c r="B58" s="42">
        <v>129.79</v>
      </c>
      <c r="C58" s="42">
        <v>5524.46</v>
      </c>
      <c r="D58" s="42">
        <v>150</v>
      </c>
      <c r="E58" s="39">
        <f t="shared" si="1"/>
        <v>5804.25</v>
      </c>
    </row>
    <row r="59" s="30" customFormat="1" ht="20" customHeight="1" spans="1:5">
      <c r="A59" s="45" t="s">
        <v>61</v>
      </c>
      <c r="B59" s="42">
        <v>141.41</v>
      </c>
      <c r="C59" s="42">
        <v>349.1</v>
      </c>
      <c r="D59" s="42">
        <v>90</v>
      </c>
      <c r="E59" s="39">
        <f t="shared" si="1"/>
        <v>580.51</v>
      </c>
    </row>
    <row r="60" s="30" customFormat="1" ht="20" customHeight="1" spans="1:5">
      <c r="A60" s="45" t="s">
        <v>62</v>
      </c>
      <c r="B60" s="42">
        <v>86.07</v>
      </c>
      <c r="C60" s="42">
        <v>368.27</v>
      </c>
      <c r="D60" s="42">
        <v>90</v>
      </c>
      <c r="E60" s="39">
        <f t="shared" si="1"/>
        <v>544.34</v>
      </c>
    </row>
    <row r="61" s="30" customFormat="1" ht="20" customHeight="1" spans="1:5">
      <c r="A61" s="45" t="s">
        <v>63</v>
      </c>
      <c r="B61" s="42">
        <v>138.76</v>
      </c>
      <c r="C61" s="42">
        <v>277.49</v>
      </c>
      <c r="D61" s="42">
        <v>40</v>
      </c>
      <c r="E61" s="39">
        <f t="shared" si="1"/>
        <v>456.25</v>
      </c>
    </row>
    <row r="62" s="30" customFormat="1" ht="20" customHeight="1" spans="1:5">
      <c r="A62" s="45" t="s">
        <v>64</v>
      </c>
      <c r="B62" s="42">
        <v>75.95</v>
      </c>
      <c r="C62" s="42">
        <v>267.34</v>
      </c>
      <c r="D62" s="42">
        <v>10</v>
      </c>
      <c r="E62" s="39">
        <f t="shared" si="1"/>
        <v>353.29</v>
      </c>
    </row>
    <row r="63" s="30" customFormat="1" ht="20" customHeight="1" spans="1:5">
      <c r="A63" s="45" t="s">
        <v>65</v>
      </c>
      <c r="B63" s="42">
        <v>135.35</v>
      </c>
      <c r="C63" s="42">
        <v>35.38</v>
      </c>
      <c r="D63" s="42">
        <v>50</v>
      </c>
      <c r="E63" s="39">
        <f t="shared" si="1"/>
        <v>220.73</v>
      </c>
    </row>
    <row r="64" s="30" customFormat="1" ht="20" customHeight="1" spans="1:5">
      <c r="A64" s="45" t="s">
        <v>66</v>
      </c>
      <c r="B64" s="42">
        <v>184.98</v>
      </c>
      <c r="C64" s="42">
        <v>245.47</v>
      </c>
      <c r="D64" s="42">
        <v>70</v>
      </c>
      <c r="E64" s="39">
        <f t="shared" si="1"/>
        <v>500.45</v>
      </c>
    </row>
    <row r="65" s="30" customFormat="1" ht="20" customHeight="1" spans="1:5">
      <c r="A65" s="45" t="s">
        <v>67</v>
      </c>
      <c r="B65" s="42">
        <v>533.85</v>
      </c>
      <c r="C65" s="42">
        <v>159.58</v>
      </c>
      <c r="D65" s="42">
        <v>80</v>
      </c>
      <c r="E65" s="39">
        <f t="shared" si="1"/>
        <v>773.43</v>
      </c>
    </row>
    <row r="66" s="30" customFormat="1" ht="20" customHeight="1" spans="1:5">
      <c r="A66" s="40" t="s">
        <v>68</v>
      </c>
      <c r="B66" s="39">
        <f>SUM(B67:B138)</f>
        <v>4427.15</v>
      </c>
      <c r="C66" s="39">
        <f>SUM(C67:C138)</f>
        <v>149</v>
      </c>
      <c r="D66" s="39">
        <f>SUM(D67:D138)</f>
        <v>1340</v>
      </c>
      <c r="E66" s="39">
        <f>SUM(E67:E138)</f>
        <v>5916.15</v>
      </c>
    </row>
    <row r="67" s="30" customFormat="1" ht="20" customHeight="1" spans="1:5">
      <c r="A67" s="45" t="s">
        <v>69</v>
      </c>
      <c r="B67" s="42">
        <v>65.23</v>
      </c>
      <c r="C67" s="42">
        <v>0</v>
      </c>
      <c r="D67" s="42">
        <v>0</v>
      </c>
      <c r="E67" s="39">
        <f>SUM(B67:D67)</f>
        <v>65.23</v>
      </c>
    </row>
    <row r="68" s="30" customFormat="1" ht="20" customHeight="1" spans="1:5">
      <c r="A68" s="45" t="s">
        <v>70</v>
      </c>
      <c r="B68" s="42">
        <v>67.41</v>
      </c>
      <c r="C68" s="42">
        <v>0</v>
      </c>
      <c r="D68" s="42">
        <v>60</v>
      </c>
      <c r="E68" s="39">
        <f t="shared" ref="E68:E99" si="2">SUM(B68:D68)</f>
        <v>127.41</v>
      </c>
    </row>
    <row r="69" s="30" customFormat="1" ht="20" customHeight="1" spans="1:5">
      <c r="A69" s="45" t="s">
        <v>71</v>
      </c>
      <c r="B69" s="42">
        <v>96.13</v>
      </c>
      <c r="C69" s="42">
        <v>0</v>
      </c>
      <c r="D69" s="42">
        <v>0</v>
      </c>
      <c r="E69" s="39">
        <f t="shared" si="2"/>
        <v>96.13</v>
      </c>
    </row>
    <row r="70" s="30" customFormat="1" ht="20" customHeight="1" spans="1:5">
      <c r="A70" s="45" t="s">
        <v>72</v>
      </c>
      <c r="B70" s="42">
        <v>129.63</v>
      </c>
      <c r="C70" s="42">
        <v>0</v>
      </c>
      <c r="D70" s="42">
        <v>260</v>
      </c>
      <c r="E70" s="39">
        <f t="shared" si="2"/>
        <v>389.63</v>
      </c>
    </row>
    <row r="71" s="30" customFormat="1" ht="20" customHeight="1" spans="1:5">
      <c r="A71" s="45" t="s">
        <v>73</v>
      </c>
      <c r="B71" s="42">
        <v>112.1</v>
      </c>
      <c r="C71" s="42">
        <v>0</v>
      </c>
      <c r="D71" s="42">
        <v>0</v>
      </c>
      <c r="E71" s="39">
        <f t="shared" si="2"/>
        <v>112.1</v>
      </c>
    </row>
    <row r="72" s="30" customFormat="1" ht="20" customHeight="1" spans="1:5">
      <c r="A72" s="45" t="s">
        <v>74</v>
      </c>
      <c r="B72" s="42">
        <v>110.22</v>
      </c>
      <c r="C72" s="42">
        <v>100</v>
      </c>
      <c r="D72" s="42">
        <v>0</v>
      </c>
      <c r="E72" s="39">
        <f t="shared" si="2"/>
        <v>210.22</v>
      </c>
    </row>
    <row r="73" s="30" customFormat="1" ht="20" customHeight="1" spans="1:5">
      <c r="A73" s="45" t="s">
        <v>75</v>
      </c>
      <c r="B73" s="42">
        <v>74.63</v>
      </c>
      <c r="C73" s="42">
        <v>0</v>
      </c>
      <c r="D73" s="42">
        <v>40</v>
      </c>
      <c r="E73" s="39">
        <f t="shared" si="2"/>
        <v>114.63</v>
      </c>
    </row>
    <row r="74" s="30" customFormat="1" ht="20" customHeight="1" spans="1:5">
      <c r="A74" s="45" t="s">
        <v>76</v>
      </c>
      <c r="B74" s="42">
        <v>44.11</v>
      </c>
      <c r="C74" s="42">
        <v>0</v>
      </c>
      <c r="D74" s="42">
        <v>80</v>
      </c>
      <c r="E74" s="39">
        <f t="shared" si="2"/>
        <v>124.11</v>
      </c>
    </row>
    <row r="75" s="30" customFormat="1" ht="20" customHeight="1" spans="1:5">
      <c r="A75" s="45" t="s">
        <v>77</v>
      </c>
      <c r="B75" s="42">
        <v>19.09</v>
      </c>
      <c r="C75" s="42">
        <v>0</v>
      </c>
      <c r="D75" s="42">
        <v>0</v>
      </c>
      <c r="E75" s="39">
        <f t="shared" si="2"/>
        <v>19.09</v>
      </c>
    </row>
    <row r="76" s="30" customFormat="1" ht="20" customHeight="1" spans="1:5">
      <c r="A76" s="45" t="s">
        <v>78</v>
      </c>
      <c r="B76" s="42">
        <v>25.8</v>
      </c>
      <c r="C76" s="42">
        <v>0</v>
      </c>
      <c r="D76" s="42">
        <v>30</v>
      </c>
      <c r="E76" s="39">
        <f t="shared" si="2"/>
        <v>55.8</v>
      </c>
    </row>
    <row r="77" s="30" customFormat="1" ht="20" customHeight="1" spans="1:5">
      <c r="A77" s="45" t="s">
        <v>79</v>
      </c>
      <c r="B77" s="42">
        <v>102.21</v>
      </c>
      <c r="C77" s="42">
        <v>0</v>
      </c>
      <c r="D77" s="42">
        <v>10</v>
      </c>
      <c r="E77" s="39">
        <f t="shared" si="2"/>
        <v>112.21</v>
      </c>
    </row>
    <row r="78" s="30" customFormat="1" ht="20" customHeight="1" spans="1:5">
      <c r="A78" s="45" t="s">
        <v>80</v>
      </c>
      <c r="B78" s="42">
        <v>67.21</v>
      </c>
      <c r="C78" s="42">
        <v>0</v>
      </c>
      <c r="D78" s="42">
        <v>100</v>
      </c>
      <c r="E78" s="39">
        <f t="shared" si="2"/>
        <v>167.21</v>
      </c>
    </row>
    <row r="79" s="30" customFormat="1" ht="20" customHeight="1" spans="1:5">
      <c r="A79" s="45" t="s">
        <v>81</v>
      </c>
      <c r="B79" s="42">
        <v>14.75</v>
      </c>
      <c r="C79" s="42">
        <v>0</v>
      </c>
      <c r="D79" s="42">
        <v>0</v>
      </c>
      <c r="E79" s="39">
        <f t="shared" si="2"/>
        <v>14.75</v>
      </c>
    </row>
    <row r="80" s="30" customFormat="1" ht="20" customHeight="1" spans="1:5">
      <c r="A80" s="45" t="s">
        <v>82</v>
      </c>
      <c r="B80" s="42">
        <v>83.88</v>
      </c>
      <c r="C80" s="42">
        <v>0</v>
      </c>
      <c r="D80" s="42">
        <v>0</v>
      </c>
      <c r="E80" s="39">
        <f t="shared" si="2"/>
        <v>83.88</v>
      </c>
    </row>
    <row r="81" s="30" customFormat="1" ht="20" customHeight="1" spans="1:5">
      <c r="A81" s="45" t="s">
        <v>83</v>
      </c>
      <c r="B81" s="42">
        <v>163.47</v>
      </c>
      <c r="C81" s="42">
        <v>0</v>
      </c>
      <c r="D81" s="42">
        <v>0</v>
      </c>
      <c r="E81" s="39">
        <f t="shared" si="2"/>
        <v>163.47</v>
      </c>
    </row>
    <row r="82" s="30" customFormat="1" ht="20" customHeight="1" spans="1:5">
      <c r="A82" s="45" t="s">
        <v>84</v>
      </c>
      <c r="B82" s="42">
        <v>117.21</v>
      </c>
      <c r="C82" s="42">
        <v>0</v>
      </c>
      <c r="D82" s="42">
        <v>0</v>
      </c>
      <c r="E82" s="39">
        <f t="shared" si="2"/>
        <v>117.21</v>
      </c>
    </row>
    <row r="83" s="30" customFormat="1" ht="20" customHeight="1" spans="1:5">
      <c r="A83" s="45" t="s">
        <v>85</v>
      </c>
      <c r="B83" s="42">
        <v>129.73</v>
      </c>
      <c r="C83" s="42">
        <v>0</v>
      </c>
      <c r="D83" s="42">
        <v>0</v>
      </c>
      <c r="E83" s="39">
        <f t="shared" si="2"/>
        <v>129.73</v>
      </c>
    </row>
    <row r="84" s="30" customFormat="1" ht="20" customHeight="1" spans="1:5">
      <c r="A84" s="45" t="s">
        <v>86</v>
      </c>
      <c r="B84" s="42">
        <v>173.38</v>
      </c>
      <c r="C84" s="42">
        <v>0</v>
      </c>
      <c r="D84" s="42">
        <v>0</v>
      </c>
      <c r="E84" s="39">
        <f t="shared" si="2"/>
        <v>173.38</v>
      </c>
    </row>
    <row r="85" s="30" customFormat="1" ht="20" customHeight="1" spans="1:5">
      <c r="A85" s="45" t="s">
        <v>87</v>
      </c>
      <c r="B85" s="42">
        <v>66.92</v>
      </c>
      <c r="C85" s="42">
        <v>0</v>
      </c>
      <c r="D85" s="42">
        <v>0</v>
      </c>
      <c r="E85" s="39">
        <f t="shared" si="2"/>
        <v>66.92</v>
      </c>
    </row>
    <row r="86" s="30" customFormat="1" ht="20" customHeight="1" spans="1:5">
      <c r="A86" s="45" t="s">
        <v>88</v>
      </c>
      <c r="B86" s="42">
        <v>59.68</v>
      </c>
      <c r="C86" s="42">
        <v>0</v>
      </c>
      <c r="D86" s="42">
        <v>0</v>
      </c>
      <c r="E86" s="39">
        <f t="shared" si="2"/>
        <v>59.68</v>
      </c>
    </row>
    <row r="87" s="30" customFormat="1" ht="20" customHeight="1" spans="1:5">
      <c r="A87" s="45" t="s">
        <v>89</v>
      </c>
      <c r="B87" s="42">
        <v>53.46</v>
      </c>
      <c r="C87" s="42">
        <v>0</v>
      </c>
      <c r="D87" s="42">
        <v>20</v>
      </c>
      <c r="E87" s="39">
        <f t="shared" si="2"/>
        <v>73.46</v>
      </c>
    </row>
    <row r="88" s="30" customFormat="1" ht="20" customHeight="1" spans="1:5">
      <c r="A88" s="45" t="s">
        <v>90</v>
      </c>
      <c r="B88" s="42">
        <v>21.65</v>
      </c>
      <c r="C88" s="42">
        <v>0</v>
      </c>
      <c r="D88" s="42">
        <v>20</v>
      </c>
      <c r="E88" s="39">
        <f t="shared" si="2"/>
        <v>41.65</v>
      </c>
    </row>
    <row r="89" s="30" customFormat="1" ht="20" customHeight="1" spans="1:5">
      <c r="A89" s="45" t="s">
        <v>91</v>
      </c>
      <c r="B89" s="42">
        <v>67.1</v>
      </c>
      <c r="C89" s="42">
        <v>0</v>
      </c>
      <c r="D89" s="42">
        <v>20</v>
      </c>
      <c r="E89" s="39">
        <f t="shared" si="2"/>
        <v>87.1</v>
      </c>
    </row>
    <row r="90" s="30" customFormat="1" ht="20" customHeight="1" spans="1:5">
      <c r="A90" s="45" t="s">
        <v>92</v>
      </c>
      <c r="B90" s="42">
        <v>49.31</v>
      </c>
      <c r="C90" s="42">
        <v>0</v>
      </c>
      <c r="D90" s="42">
        <v>40</v>
      </c>
      <c r="E90" s="39">
        <f t="shared" si="2"/>
        <v>89.31</v>
      </c>
    </row>
    <row r="91" s="30" customFormat="1" ht="20" customHeight="1" spans="1:5">
      <c r="A91" s="45" t="s">
        <v>93</v>
      </c>
      <c r="B91" s="42">
        <v>41.38</v>
      </c>
      <c r="C91" s="42">
        <v>0</v>
      </c>
      <c r="D91" s="42">
        <v>0</v>
      </c>
      <c r="E91" s="39">
        <f t="shared" si="2"/>
        <v>41.38</v>
      </c>
    </row>
    <row r="92" s="30" customFormat="1" ht="20" customHeight="1" spans="1:5">
      <c r="A92" s="45" t="s">
        <v>94</v>
      </c>
      <c r="B92" s="42">
        <v>61.69</v>
      </c>
      <c r="C92" s="42">
        <v>0</v>
      </c>
      <c r="D92" s="42">
        <v>0</v>
      </c>
      <c r="E92" s="39">
        <f t="shared" si="2"/>
        <v>61.69</v>
      </c>
    </row>
    <row r="93" s="30" customFormat="1" ht="20" customHeight="1" spans="1:5">
      <c r="A93" s="45" t="s">
        <v>95</v>
      </c>
      <c r="B93" s="42">
        <v>86.43</v>
      </c>
      <c r="C93" s="42">
        <v>0</v>
      </c>
      <c r="D93" s="42">
        <v>40</v>
      </c>
      <c r="E93" s="39">
        <f t="shared" si="2"/>
        <v>126.43</v>
      </c>
    </row>
    <row r="94" s="30" customFormat="1" ht="20" customHeight="1" spans="1:5">
      <c r="A94" s="45" t="s">
        <v>96</v>
      </c>
      <c r="B94" s="42">
        <v>89.25</v>
      </c>
      <c r="C94" s="42">
        <v>0</v>
      </c>
      <c r="D94" s="42">
        <v>20</v>
      </c>
      <c r="E94" s="39">
        <f t="shared" si="2"/>
        <v>109.25</v>
      </c>
    </row>
    <row r="95" s="30" customFormat="1" ht="20" customHeight="1" spans="1:5">
      <c r="A95" s="45" t="s">
        <v>97</v>
      </c>
      <c r="B95" s="42">
        <v>33.68</v>
      </c>
      <c r="C95" s="42">
        <v>0</v>
      </c>
      <c r="D95" s="42">
        <v>0</v>
      </c>
      <c r="E95" s="39">
        <f t="shared" si="2"/>
        <v>33.68</v>
      </c>
    </row>
    <row r="96" s="30" customFormat="1" ht="20" customHeight="1" spans="1:5">
      <c r="A96" s="45" t="s">
        <v>98</v>
      </c>
      <c r="B96" s="42">
        <v>34.33</v>
      </c>
      <c r="C96" s="42">
        <v>0</v>
      </c>
      <c r="D96" s="42">
        <v>80</v>
      </c>
      <c r="E96" s="39">
        <f t="shared" si="2"/>
        <v>114.33</v>
      </c>
    </row>
    <row r="97" s="30" customFormat="1" ht="20" customHeight="1" spans="1:5">
      <c r="A97" s="45" t="s">
        <v>99</v>
      </c>
      <c r="B97" s="42">
        <v>45.54</v>
      </c>
      <c r="C97" s="42">
        <v>0</v>
      </c>
      <c r="D97" s="42">
        <v>0</v>
      </c>
      <c r="E97" s="39">
        <f t="shared" si="2"/>
        <v>45.54</v>
      </c>
    </row>
    <row r="98" s="30" customFormat="1" ht="20" customHeight="1" spans="1:5">
      <c r="A98" s="45" t="s">
        <v>100</v>
      </c>
      <c r="B98" s="42">
        <v>35.23</v>
      </c>
      <c r="C98" s="42">
        <v>0</v>
      </c>
      <c r="D98" s="42">
        <v>0</v>
      </c>
      <c r="E98" s="39">
        <f t="shared" si="2"/>
        <v>35.23</v>
      </c>
    </row>
    <row r="99" s="30" customFormat="1" ht="20" customHeight="1" spans="1:5">
      <c r="A99" s="45" t="s">
        <v>101</v>
      </c>
      <c r="B99" s="42">
        <v>27.53</v>
      </c>
      <c r="C99" s="42">
        <v>0</v>
      </c>
      <c r="D99" s="42">
        <v>0</v>
      </c>
      <c r="E99" s="39">
        <f t="shared" si="2"/>
        <v>27.53</v>
      </c>
    </row>
    <row r="100" s="30" customFormat="1" ht="20" customHeight="1" spans="1:5">
      <c r="A100" s="45" t="s">
        <v>102</v>
      </c>
      <c r="B100" s="42">
        <v>19.8</v>
      </c>
      <c r="C100" s="42">
        <v>0</v>
      </c>
      <c r="D100" s="42">
        <v>0</v>
      </c>
      <c r="E100" s="39">
        <f t="shared" ref="E100:E138" si="3">SUM(B100:D100)</f>
        <v>19.8</v>
      </c>
    </row>
    <row r="101" s="30" customFormat="1" ht="20" customHeight="1" spans="1:5">
      <c r="A101" s="45" t="s">
        <v>103</v>
      </c>
      <c r="B101" s="42">
        <v>31.11</v>
      </c>
      <c r="C101" s="42">
        <v>0</v>
      </c>
      <c r="D101" s="42">
        <v>0</v>
      </c>
      <c r="E101" s="39">
        <f t="shared" si="3"/>
        <v>31.11</v>
      </c>
    </row>
    <row r="102" s="30" customFormat="1" ht="20" customHeight="1" spans="1:5">
      <c r="A102" s="45" t="s">
        <v>104</v>
      </c>
      <c r="B102" s="42">
        <v>110.49</v>
      </c>
      <c r="C102" s="42">
        <v>0</v>
      </c>
      <c r="D102" s="42">
        <v>0</v>
      </c>
      <c r="E102" s="39">
        <f t="shared" si="3"/>
        <v>110.49</v>
      </c>
    </row>
    <row r="103" s="30" customFormat="1" ht="20" customHeight="1" spans="1:5">
      <c r="A103" s="45" t="s">
        <v>105</v>
      </c>
      <c r="B103" s="42">
        <v>82.08</v>
      </c>
      <c r="C103" s="42">
        <v>0</v>
      </c>
      <c r="D103" s="42">
        <v>0</v>
      </c>
      <c r="E103" s="39">
        <f t="shared" si="3"/>
        <v>82.08</v>
      </c>
    </row>
    <row r="104" s="30" customFormat="1" ht="20" customHeight="1" spans="1:5">
      <c r="A104" s="45" t="s">
        <v>106</v>
      </c>
      <c r="B104" s="42">
        <v>69.19</v>
      </c>
      <c r="C104" s="42">
        <v>0</v>
      </c>
      <c r="D104" s="42">
        <v>40</v>
      </c>
      <c r="E104" s="39">
        <f t="shared" si="3"/>
        <v>109.19</v>
      </c>
    </row>
    <row r="105" s="30" customFormat="1" ht="20" customHeight="1" spans="1:5">
      <c r="A105" s="45" t="s">
        <v>107</v>
      </c>
      <c r="B105" s="42">
        <v>67.38</v>
      </c>
      <c r="C105" s="42">
        <v>0</v>
      </c>
      <c r="D105" s="42">
        <v>0</v>
      </c>
      <c r="E105" s="39">
        <f t="shared" si="3"/>
        <v>67.38</v>
      </c>
    </row>
    <row r="106" s="30" customFormat="1" ht="20" customHeight="1" spans="1:5">
      <c r="A106" s="45" t="s">
        <v>108</v>
      </c>
      <c r="B106" s="42">
        <v>66.63</v>
      </c>
      <c r="C106" s="42">
        <v>0</v>
      </c>
      <c r="D106" s="42">
        <v>0</v>
      </c>
      <c r="E106" s="39">
        <f t="shared" si="3"/>
        <v>66.63</v>
      </c>
    </row>
    <row r="107" s="30" customFormat="1" ht="20" customHeight="1" spans="1:5">
      <c r="A107" s="45" t="s">
        <v>109</v>
      </c>
      <c r="B107" s="42">
        <v>92.38</v>
      </c>
      <c r="C107" s="42">
        <v>0</v>
      </c>
      <c r="D107" s="42">
        <v>20</v>
      </c>
      <c r="E107" s="39">
        <f t="shared" si="3"/>
        <v>112.38</v>
      </c>
    </row>
    <row r="108" s="30" customFormat="1" ht="20" customHeight="1" spans="1:5">
      <c r="A108" s="45" t="s">
        <v>110</v>
      </c>
      <c r="B108" s="42">
        <v>38.35</v>
      </c>
      <c r="C108" s="42">
        <v>0</v>
      </c>
      <c r="D108" s="42">
        <v>0</v>
      </c>
      <c r="E108" s="39">
        <f t="shared" si="3"/>
        <v>38.35</v>
      </c>
    </row>
    <row r="109" s="30" customFormat="1" ht="20" customHeight="1" spans="1:5">
      <c r="A109" s="45" t="s">
        <v>111</v>
      </c>
      <c r="B109" s="42">
        <v>33.1</v>
      </c>
      <c r="C109" s="42">
        <v>0</v>
      </c>
      <c r="D109" s="42">
        <v>0</v>
      </c>
      <c r="E109" s="39">
        <f t="shared" si="3"/>
        <v>33.1</v>
      </c>
    </row>
    <row r="110" s="30" customFormat="1" ht="20" customHeight="1" spans="1:5">
      <c r="A110" s="45" t="s">
        <v>112</v>
      </c>
      <c r="B110" s="42">
        <v>48.92</v>
      </c>
      <c r="C110" s="42">
        <v>0</v>
      </c>
      <c r="D110" s="42">
        <v>0</v>
      </c>
      <c r="E110" s="39">
        <f t="shared" si="3"/>
        <v>48.92</v>
      </c>
    </row>
    <row r="111" s="30" customFormat="1" ht="20" customHeight="1" spans="1:5">
      <c r="A111" s="45" t="s">
        <v>113</v>
      </c>
      <c r="B111" s="42">
        <v>47.63</v>
      </c>
      <c r="C111" s="42">
        <v>0</v>
      </c>
      <c r="D111" s="42">
        <v>20</v>
      </c>
      <c r="E111" s="39">
        <f t="shared" si="3"/>
        <v>67.63</v>
      </c>
    </row>
    <row r="112" s="30" customFormat="1" ht="20" customHeight="1" spans="1:5">
      <c r="A112" s="45" t="s">
        <v>114</v>
      </c>
      <c r="B112" s="42">
        <v>29.38</v>
      </c>
      <c r="C112" s="42">
        <v>0</v>
      </c>
      <c r="D112" s="42">
        <v>0</v>
      </c>
      <c r="E112" s="39">
        <f t="shared" si="3"/>
        <v>29.38</v>
      </c>
    </row>
    <row r="113" s="30" customFormat="1" ht="20" customHeight="1" spans="1:5">
      <c r="A113" s="45" t="s">
        <v>115</v>
      </c>
      <c r="B113" s="42">
        <v>33.03</v>
      </c>
      <c r="C113" s="42">
        <v>0</v>
      </c>
      <c r="D113" s="42">
        <v>10</v>
      </c>
      <c r="E113" s="39">
        <f t="shared" si="3"/>
        <v>43.03</v>
      </c>
    </row>
    <row r="114" s="30" customFormat="1" ht="20" customHeight="1" spans="1:5">
      <c r="A114" s="45" t="s">
        <v>116</v>
      </c>
      <c r="B114" s="42">
        <v>30.61</v>
      </c>
      <c r="C114" s="42">
        <v>0</v>
      </c>
      <c r="D114" s="42">
        <v>10</v>
      </c>
      <c r="E114" s="39">
        <f t="shared" si="3"/>
        <v>40.61</v>
      </c>
    </row>
    <row r="115" s="30" customFormat="1" ht="20" customHeight="1" spans="1:5">
      <c r="A115" s="45" t="s">
        <v>117</v>
      </c>
      <c r="B115" s="42">
        <v>37.88</v>
      </c>
      <c r="C115" s="42">
        <v>0</v>
      </c>
      <c r="D115" s="42">
        <v>0</v>
      </c>
      <c r="E115" s="39">
        <f t="shared" si="3"/>
        <v>37.88</v>
      </c>
    </row>
    <row r="116" s="30" customFormat="1" ht="20" customHeight="1" spans="1:5">
      <c r="A116" s="45" t="s">
        <v>118</v>
      </c>
      <c r="B116" s="42">
        <v>26.07</v>
      </c>
      <c r="C116" s="42">
        <v>0</v>
      </c>
      <c r="D116" s="42">
        <v>0</v>
      </c>
      <c r="E116" s="39">
        <f t="shared" si="3"/>
        <v>26.07</v>
      </c>
    </row>
    <row r="117" s="30" customFormat="1" ht="20" customHeight="1" spans="1:5">
      <c r="A117" s="45" t="s">
        <v>119</v>
      </c>
      <c r="B117" s="42">
        <v>63.12</v>
      </c>
      <c r="C117" s="42">
        <v>0</v>
      </c>
      <c r="D117" s="42">
        <v>40</v>
      </c>
      <c r="E117" s="39">
        <f t="shared" si="3"/>
        <v>103.12</v>
      </c>
    </row>
    <row r="118" s="30" customFormat="1" ht="20" customHeight="1" spans="1:5">
      <c r="A118" s="45" t="s">
        <v>120</v>
      </c>
      <c r="B118" s="42">
        <v>65.34</v>
      </c>
      <c r="C118" s="42">
        <v>0</v>
      </c>
      <c r="D118" s="42">
        <v>30</v>
      </c>
      <c r="E118" s="39">
        <f t="shared" si="3"/>
        <v>95.34</v>
      </c>
    </row>
    <row r="119" s="30" customFormat="1" ht="20" customHeight="1" spans="1:5">
      <c r="A119" s="45" t="s">
        <v>121</v>
      </c>
      <c r="B119" s="42">
        <v>74.8</v>
      </c>
      <c r="C119" s="42">
        <v>0</v>
      </c>
      <c r="D119" s="42">
        <v>0</v>
      </c>
      <c r="E119" s="39">
        <f t="shared" si="3"/>
        <v>74.8</v>
      </c>
    </row>
    <row r="120" s="30" customFormat="1" ht="20" customHeight="1" spans="1:5">
      <c r="A120" s="45" t="s">
        <v>122</v>
      </c>
      <c r="B120" s="42">
        <v>79.7</v>
      </c>
      <c r="C120" s="42">
        <v>0</v>
      </c>
      <c r="D120" s="42">
        <v>0</v>
      </c>
      <c r="E120" s="39">
        <f t="shared" si="3"/>
        <v>79.7</v>
      </c>
    </row>
    <row r="121" s="30" customFormat="1" ht="20" customHeight="1" spans="1:5">
      <c r="A121" s="45" t="s">
        <v>123</v>
      </c>
      <c r="B121" s="42">
        <v>107.9</v>
      </c>
      <c r="C121" s="42">
        <v>0</v>
      </c>
      <c r="D121" s="42">
        <v>0</v>
      </c>
      <c r="E121" s="39">
        <f t="shared" si="3"/>
        <v>107.9</v>
      </c>
    </row>
    <row r="122" s="30" customFormat="1" ht="20" customHeight="1" spans="1:5">
      <c r="A122" s="45" t="s">
        <v>124</v>
      </c>
      <c r="B122" s="42">
        <v>54.3</v>
      </c>
      <c r="C122" s="42">
        <v>0</v>
      </c>
      <c r="D122" s="42">
        <v>0</v>
      </c>
      <c r="E122" s="39">
        <f t="shared" si="3"/>
        <v>54.3</v>
      </c>
    </row>
    <row r="123" s="30" customFormat="1" ht="20" customHeight="1" spans="1:5">
      <c r="A123" s="45" t="s">
        <v>125</v>
      </c>
      <c r="B123" s="42">
        <v>29.22</v>
      </c>
      <c r="C123" s="42">
        <v>0</v>
      </c>
      <c r="D123" s="42">
        <v>40</v>
      </c>
      <c r="E123" s="39">
        <f t="shared" si="3"/>
        <v>69.22</v>
      </c>
    </row>
    <row r="124" s="30" customFormat="1" ht="20" customHeight="1" spans="1:5">
      <c r="A124" s="45" t="s">
        <v>126</v>
      </c>
      <c r="B124" s="42">
        <v>78.31</v>
      </c>
      <c r="C124" s="42">
        <v>0</v>
      </c>
      <c r="D124" s="42">
        <v>0</v>
      </c>
      <c r="E124" s="39">
        <f t="shared" si="3"/>
        <v>78.31</v>
      </c>
    </row>
    <row r="125" s="30" customFormat="1" ht="20" customHeight="1" spans="1:5">
      <c r="A125" s="45" t="s">
        <v>127</v>
      </c>
      <c r="B125" s="42">
        <v>51.67</v>
      </c>
      <c r="C125" s="42">
        <v>0</v>
      </c>
      <c r="D125" s="42">
        <v>110</v>
      </c>
      <c r="E125" s="39">
        <f t="shared" si="3"/>
        <v>161.67</v>
      </c>
    </row>
    <row r="126" s="30" customFormat="1" ht="20" customHeight="1" spans="1:5">
      <c r="A126" s="45" t="s">
        <v>128</v>
      </c>
      <c r="B126" s="42">
        <v>104.95</v>
      </c>
      <c r="C126" s="42">
        <v>0</v>
      </c>
      <c r="D126" s="42">
        <v>130</v>
      </c>
      <c r="E126" s="39">
        <f t="shared" si="3"/>
        <v>234.95</v>
      </c>
    </row>
    <row r="127" s="30" customFormat="1" ht="20" customHeight="1" spans="1:5">
      <c r="A127" s="45" t="s">
        <v>129</v>
      </c>
      <c r="B127" s="42">
        <v>10.59</v>
      </c>
      <c r="C127" s="42">
        <v>0</v>
      </c>
      <c r="D127" s="42">
        <v>0</v>
      </c>
      <c r="E127" s="39">
        <f t="shared" si="3"/>
        <v>10.59</v>
      </c>
    </row>
    <row r="128" s="30" customFormat="1" ht="20" customHeight="1" spans="1:5">
      <c r="A128" s="45" t="s">
        <v>130</v>
      </c>
      <c r="B128" s="42">
        <v>21.35</v>
      </c>
      <c r="C128" s="42">
        <v>0</v>
      </c>
      <c r="D128" s="42">
        <v>0</v>
      </c>
      <c r="E128" s="39">
        <f t="shared" si="3"/>
        <v>21.35</v>
      </c>
    </row>
    <row r="129" s="30" customFormat="1" ht="20" customHeight="1" spans="1:5">
      <c r="A129" s="45" t="s">
        <v>131</v>
      </c>
      <c r="B129" s="42">
        <v>19.66</v>
      </c>
      <c r="C129" s="42">
        <v>0</v>
      </c>
      <c r="D129" s="42">
        <v>40</v>
      </c>
      <c r="E129" s="39">
        <f t="shared" si="3"/>
        <v>59.66</v>
      </c>
    </row>
    <row r="130" s="30" customFormat="1" ht="20" customHeight="1" spans="1:5">
      <c r="A130" s="45" t="s">
        <v>132</v>
      </c>
      <c r="B130" s="42">
        <v>7.92</v>
      </c>
      <c r="C130" s="42">
        <v>0</v>
      </c>
      <c r="D130" s="42">
        <v>0</v>
      </c>
      <c r="E130" s="39">
        <f t="shared" si="3"/>
        <v>7.92</v>
      </c>
    </row>
    <row r="131" s="30" customFormat="1" ht="20" customHeight="1" spans="1:5">
      <c r="A131" s="45" t="s">
        <v>133</v>
      </c>
      <c r="B131" s="42">
        <v>59.46</v>
      </c>
      <c r="C131" s="42">
        <v>49</v>
      </c>
      <c r="D131" s="42">
        <v>0</v>
      </c>
      <c r="E131" s="39">
        <f t="shared" si="3"/>
        <v>108.46</v>
      </c>
    </row>
    <row r="132" s="30" customFormat="1" ht="20" customHeight="1" spans="1:5">
      <c r="A132" s="45" t="s">
        <v>134</v>
      </c>
      <c r="B132" s="42">
        <v>31.22</v>
      </c>
      <c r="C132" s="42">
        <v>0</v>
      </c>
      <c r="D132" s="42">
        <v>0</v>
      </c>
      <c r="E132" s="39">
        <f t="shared" si="3"/>
        <v>31.22</v>
      </c>
    </row>
    <row r="133" s="30" customFormat="1" ht="20" customHeight="1" spans="1:5">
      <c r="A133" s="45" t="s">
        <v>135</v>
      </c>
      <c r="B133" s="42">
        <v>137.4</v>
      </c>
      <c r="C133" s="42">
        <v>0</v>
      </c>
      <c r="D133" s="42">
        <v>20</v>
      </c>
      <c r="E133" s="39">
        <f t="shared" si="3"/>
        <v>157.4</v>
      </c>
    </row>
    <row r="134" s="30" customFormat="1" ht="20" customHeight="1" spans="1:5">
      <c r="A134" s="45" t="s">
        <v>136</v>
      </c>
      <c r="B134" s="42">
        <v>23.96</v>
      </c>
      <c r="C134" s="42">
        <v>0</v>
      </c>
      <c r="D134" s="42">
        <v>0</v>
      </c>
      <c r="E134" s="39">
        <f t="shared" si="3"/>
        <v>23.96</v>
      </c>
    </row>
    <row r="135" s="30" customFormat="1" ht="20" customHeight="1" spans="1:5">
      <c r="A135" s="45" t="s">
        <v>137</v>
      </c>
      <c r="B135" s="42">
        <v>17.02</v>
      </c>
      <c r="C135" s="42">
        <v>0</v>
      </c>
      <c r="D135" s="42">
        <v>0</v>
      </c>
      <c r="E135" s="39">
        <f t="shared" si="3"/>
        <v>17.02</v>
      </c>
    </row>
    <row r="136" s="30" customFormat="1" ht="20" customHeight="1" spans="1:5">
      <c r="A136" s="45" t="s">
        <v>138</v>
      </c>
      <c r="B136" s="42">
        <v>22.62</v>
      </c>
      <c r="C136" s="42">
        <v>0</v>
      </c>
      <c r="D136" s="42">
        <v>0</v>
      </c>
      <c r="E136" s="39">
        <f t="shared" si="3"/>
        <v>22.62</v>
      </c>
    </row>
    <row r="137" s="30" customFormat="1" ht="20" customHeight="1" spans="1:5">
      <c r="A137" s="45" t="s">
        <v>139</v>
      </c>
      <c r="B137" s="42">
        <v>73.61</v>
      </c>
      <c r="C137" s="42">
        <v>0</v>
      </c>
      <c r="D137" s="42">
        <v>10</v>
      </c>
      <c r="E137" s="39">
        <f t="shared" si="3"/>
        <v>83.61</v>
      </c>
    </row>
    <row r="138" s="30" customFormat="1" ht="20" customHeight="1" spans="1:5">
      <c r="A138" s="45" t="s">
        <v>140</v>
      </c>
      <c r="B138" s="42">
        <v>59.63</v>
      </c>
      <c r="C138" s="42">
        <v>0</v>
      </c>
      <c r="D138" s="42">
        <v>0</v>
      </c>
      <c r="E138" s="39">
        <f t="shared" si="3"/>
        <v>59.63</v>
      </c>
    </row>
  </sheetData>
  <mergeCells count="1">
    <mergeCell ref="A2:E2"/>
  </mergeCells>
  <conditionalFormatting sqref="A21">
    <cfRule type="duplicateValues" dxfId="0" priority="5"/>
  </conditionalFormatting>
  <conditionalFormatting sqref="A30">
    <cfRule type="duplicateValues" dxfId="0" priority="3"/>
  </conditionalFormatting>
  <conditionalFormatting sqref="A32:A33">
    <cfRule type="duplicateValues" dxfId="0" priority="1"/>
  </conditionalFormatting>
  <conditionalFormatting sqref="A36:A38">
    <cfRule type="duplicateValues" dxfId="0" priority="4"/>
  </conditionalFormatting>
  <conditionalFormatting sqref="A67:A138">
    <cfRule type="cellIs" dxfId="1" priority="7" operator="equal">
      <formula>0</formula>
    </cfRule>
  </conditionalFormatting>
  <conditionalFormatting sqref="B5:E138">
    <cfRule type="cellIs" dxfId="1" priority="10" operator="equal">
      <formula>0</formula>
    </cfRule>
  </conditionalFormatting>
  <conditionalFormatting sqref="A6 A44:A66">
    <cfRule type="cellIs" dxfId="1" priority="8" operator="equal">
      <formula>0</formula>
    </cfRule>
  </conditionalFormatting>
  <conditionalFormatting sqref="A7:A20 A22:A26 A39:A43 A31 A28 A34:A35">
    <cfRule type="duplicateValues" dxfId="0" priority="6"/>
  </conditionalFormatting>
  <conditionalFormatting sqref="A27 A29">
    <cfRule type="duplicateValues" dxfId="0" priority="2"/>
  </conditionalFormatting>
  <printOptions horizontalCentered="1"/>
  <pageMargins left="0.747916666666667" right="0.747916666666667" top="0.590277777777778" bottom="1.25972222222222" header="0.511805555555556" footer="0.393055555555556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0"/>
  <sheetViews>
    <sheetView showZeros="0" tabSelected="1" view="pageBreakPreview" zoomScaleNormal="100" workbookViewId="0">
      <selection activeCell="B7" sqref="B7:U140"/>
    </sheetView>
  </sheetViews>
  <sheetFormatPr defaultColWidth="9" defaultRowHeight="13.5"/>
  <cols>
    <col min="1" max="1" width="35.125" style="1" customWidth="1"/>
    <col min="2" max="2" width="11.625" style="1" customWidth="1"/>
    <col min="3" max="3" width="9" style="1" customWidth="1"/>
    <col min="4" max="4" width="8.625" style="1" customWidth="1"/>
    <col min="5" max="5" width="7.875" style="1" customWidth="1"/>
    <col min="6" max="6" width="9" style="1" customWidth="1"/>
    <col min="7" max="7" width="12" style="1" customWidth="1"/>
    <col min="8" max="11" width="8.625" style="2" customWidth="1"/>
    <col min="12" max="12" width="9.75" style="2" customWidth="1"/>
    <col min="13" max="14" width="8.625" style="2" customWidth="1"/>
    <col min="15" max="16" width="9.375" style="1"/>
    <col min="17" max="17" width="10.875" style="1" customWidth="1"/>
    <col min="18" max="18" width="10.375" style="1"/>
    <col min="19" max="19" width="9" style="1"/>
    <col min="20" max="20" width="11.875" style="3" customWidth="1"/>
    <col min="21" max="21" width="13.875" style="1" customWidth="1"/>
    <col min="22" max="16384" width="9" style="1"/>
  </cols>
  <sheetData>
    <row r="1" ht="21" customHeight="1" spans="1:1">
      <c r="A1" s="4" t="s">
        <v>141</v>
      </c>
    </row>
    <row r="2" s="1" customFormat="1" ht="33" customHeight="1" spans="1:21">
      <c r="A2" s="5" t="s">
        <v>142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33" customHeight="1" spans="1:21">
      <c r="A3" s="6"/>
      <c r="B3" s="6"/>
      <c r="C3" s="6"/>
      <c r="D3" s="6"/>
      <c r="E3" s="6"/>
      <c r="F3" s="6"/>
      <c r="G3" s="6"/>
      <c r="H3" s="20"/>
      <c r="I3" s="20"/>
      <c r="J3" s="20"/>
      <c r="K3" s="20"/>
      <c r="L3" s="20"/>
      <c r="M3" s="20"/>
      <c r="N3" s="20"/>
      <c r="O3" s="6"/>
      <c r="P3" s="6"/>
      <c r="Q3" s="6"/>
      <c r="R3" s="6"/>
      <c r="S3" s="6"/>
      <c r="T3" s="27" t="s">
        <v>2</v>
      </c>
      <c r="U3" s="28"/>
    </row>
    <row r="4" s="1" customFormat="1" ht="33" customHeight="1" spans="1:21">
      <c r="A4" s="7" t="s">
        <v>3</v>
      </c>
      <c r="B4" s="8" t="s">
        <v>4</v>
      </c>
      <c r="C4" s="8"/>
      <c r="D4" s="8"/>
      <c r="E4" s="8"/>
      <c r="F4" s="8"/>
      <c r="G4" s="21" t="s">
        <v>5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 t="s">
        <v>6</v>
      </c>
      <c r="U4" s="25" t="s">
        <v>7</v>
      </c>
    </row>
    <row r="5" s="1" customFormat="1" ht="33" customHeight="1" spans="1:21">
      <c r="A5" s="7"/>
      <c r="B5" s="8" t="s">
        <v>143</v>
      </c>
      <c r="C5" s="9" t="s">
        <v>144</v>
      </c>
      <c r="D5" s="9" t="s">
        <v>145</v>
      </c>
      <c r="E5" s="9" t="s">
        <v>146</v>
      </c>
      <c r="F5" s="23" t="s">
        <v>147</v>
      </c>
      <c r="G5" s="8" t="s">
        <v>143</v>
      </c>
      <c r="H5" s="23" t="s">
        <v>148</v>
      </c>
      <c r="I5" s="23"/>
      <c r="J5" s="23"/>
      <c r="K5" s="23"/>
      <c r="L5" s="23"/>
      <c r="M5" s="23"/>
      <c r="N5" s="23" t="s">
        <v>149</v>
      </c>
      <c r="O5" s="7" t="s">
        <v>150</v>
      </c>
      <c r="P5" s="25" t="s">
        <v>151</v>
      </c>
      <c r="Q5" s="7" t="s">
        <v>152</v>
      </c>
      <c r="R5" s="7" t="s">
        <v>153</v>
      </c>
      <c r="S5" s="7" t="s">
        <v>154</v>
      </c>
      <c r="T5" s="23" t="s">
        <v>155</v>
      </c>
      <c r="U5" s="29"/>
    </row>
    <row r="6" s="1" customFormat="1" ht="87" customHeight="1" spans="1:21">
      <c r="A6" s="7"/>
      <c r="B6" s="8"/>
      <c r="C6" s="9"/>
      <c r="D6" s="9"/>
      <c r="E6" s="9"/>
      <c r="F6" s="23"/>
      <c r="G6" s="8"/>
      <c r="H6" s="7" t="s">
        <v>156</v>
      </c>
      <c r="I6" s="7" t="s">
        <v>157</v>
      </c>
      <c r="J6" s="7" t="s">
        <v>158</v>
      </c>
      <c r="K6" s="7" t="s">
        <v>159</v>
      </c>
      <c r="L6" s="7" t="s">
        <v>160</v>
      </c>
      <c r="M6" s="7" t="s">
        <v>161</v>
      </c>
      <c r="N6" s="23"/>
      <c r="O6" s="7"/>
      <c r="P6" s="26"/>
      <c r="Q6" s="7"/>
      <c r="R6" s="7"/>
      <c r="S6" s="7"/>
      <c r="T6" s="23"/>
      <c r="U6" s="26"/>
    </row>
    <row r="7" s="1" customFormat="1" ht="20" customHeight="1" spans="1:21">
      <c r="A7" s="8" t="s">
        <v>7</v>
      </c>
      <c r="B7" s="10">
        <f t="shared" ref="B7:N7" si="0">SUM(B8:B140)/2</f>
        <v>11216.74</v>
      </c>
      <c r="C7" s="10">
        <f t="shared" si="0"/>
        <v>3236.53</v>
      </c>
      <c r="D7" s="10">
        <f t="shared" si="0"/>
        <v>6240</v>
      </c>
      <c r="E7" s="10">
        <f t="shared" si="0"/>
        <v>740.21</v>
      </c>
      <c r="F7" s="10">
        <f t="shared" si="0"/>
        <v>1000</v>
      </c>
      <c r="G7" s="10">
        <f t="shared" si="0"/>
        <v>30038.64</v>
      </c>
      <c r="H7" s="10">
        <f t="shared" si="0"/>
        <v>7870</v>
      </c>
      <c r="I7" s="10">
        <f t="shared" si="0"/>
        <v>704</v>
      </c>
      <c r="J7" s="10">
        <f t="shared" si="0"/>
        <v>490.4</v>
      </c>
      <c r="K7" s="10">
        <f t="shared" si="0"/>
        <v>200</v>
      </c>
      <c r="L7" s="10">
        <f t="shared" si="0"/>
        <v>40</v>
      </c>
      <c r="M7" s="10">
        <f t="shared" si="0"/>
        <v>1142</v>
      </c>
      <c r="N7" s="10">
        <f t="shared" si="0"/>
        <v>1300</v>
      </c>
      <c r="O7" s="10">
        <f t="shared" ref="O7:U7" si="1">SUM(O8:O140)/2</f>
        <v>6200</v>
      </c>
      <c r="P7" s="10">
        <f t="shared" si="1"/>
        <v>500</v>
      </c>
      <c r="Q7" s="10">
        <f t="shared" si="1"/>
        <v>10000</v>
      </c>
      <c r="R7" s="10">
        <f t="shared" si="1"/>
        <v>1410</v>
      </c>
      <c r="S7" s="10">
        <f t="shared" si="1"/>
        <v>182.24</v>
      </c>
      <c r="T7" s="10">
        <f t="shared" si="1"/>
        <v>4500</v>
      </c>
      <c r="U7" s="10">
        <f t="shared" si="1"/>
        <v>45755.38</v>
      </c>
    </row>
    <row r="8" s="1" customFormat="1" ht="20" customHeight="1" spans="1:21">
      <c r="A8" s="8" t="s">
        <v>8</v>
      </c>
      <c r="B8" s="11">
        <f>SUM(C8:F8)</f>
        <v>1000</v>
      </c>
      <c r="C8" s="10">
        <f t="shared" ref="C8:V8" si="2">SUM(C9:C45)</f>
        <v>0</v>
      </c>
      <c r="D8" s="10">
        <f t="shared" si="2"/>
        <v>0</v>
      </c>
      <c r="E8" s="10">
        <f t="shared" si="2"/>
        <v>0</v>
      </c>
      <c r="F8" s="10">
        <f t="shared" si="2"/>
        <v>1000</v>
      </c>
      <c r="G8" s="10">
        <f>SUM(H8:S8)</f>
        <v>8370.42</v>
      </c>
      <c r="H8" s="10">
        <f t="shared" si="2"/>
        <v>3300.78</v>
      </c>
      <c r="I8" s="10">
        <f t="shared" si="2"/>
        <v>171</v>
      </c>
      <c r="J8" s="10">
        <f t="shared" si="2"/>
        <v>490.4</v>
      </c>
      <c r="K8" s="10">
        <f t="shared" si="2"/>
        <v>0</v>
      </c>
      <c r="L8" s="10">
        <f t="shared" si="2"/>
        <v>40</v>
      </c>
      <c r="M8" s="10">
        <f t="shared" si="2"/>
        <v>386</v>
      </c>
      <c r="N8" s="10">
        <f t="shared" si="2"/>
        <v>860</v>
      </c>
      <c r="O8" s="10">
        <f t="shared" si="2"/>
        <v>1400</v>
      </c>
      <c r="P8" s="10">
        <f t="shared" si="2"/>
        <v>500</v>
      </c>
      <c r="Q8" s="10">
        <f t="shared" si="2"/>
        <v>0</v>
      </c>
      <c r="R8" s="10">
        <f t="shared" si="2"/>
        <v>1220</v>
      </c>
      <c r="S8" s="10">
        <f t="shared" si="2"/>
        <v>2.24</v>
      </c>
      <c r="T8" s="10">
        <f t="shared" si="2"/>
        <v>0</v>
      </c>
      <c r="U8" s="10">
        <f t="shared" ref="U8:U40" si="3">B8+G8+T8</f>
        <v>9370.42</v>
      </c>
    </row>
    <row r="9" s="1" customFormat="1" ht="20" customHeight="1" spans="1:21">
      <c r="A9" s="12" t="s">
        <v>9</v>
      </c>
      <c r="B9" s="11">
        <f t="shared" ref="B9:B45" si="4">SUM(C9:F9)</f>
        <v>0</v>
      </c>
      <c r="C9" s="13"/>
      <c r="D9" s="13"/>
      <c r="E9" s="13"/>
      <c r="F9" s="13"/>
      <c r="G9" s="10">
        <f t="shared" ref="G9:G40" si="5">SUM(H9:S9)</f>
        <v>196.4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136.4</v>
      </c>
      <c r="N9" s="24">
        <v>0</v>
      </c>
      <c r="O9" s="24"/>
      <c r="P9" s="24"/>
      <c r="Q9" s="24"/>
      <c r="R9" s="24">
        <v>60</v>
      </c>
      <c r="S9" s="24"/>
      <c r="T9" s="24"/>
      <c r="U9" s="10">
        <f t="shared" si="3"/>
        <v>196.4</v>
      </c>
    </row>
    <row r="10" s="1" customFormat="1" ht="20" customHeight="1" spans="1:21">
      <c r="A10" s="12" t="s">
        <v>10</v>
      </c>
      <c r="B10" s="11">
        <f t="shared" si="4"/>
        <v>0</v>
      </c>
      <c r="C10" s="13"/>
      <c r="D10" s="13"/>
      <c r="E10" s="13"/>
      <c r="F10" s="13"/>
      <c r="G10" s="10">
        <f t="shared" si="5"/>
        <v>31.8</v>
      </c>
      <c r="H10" s="24">
        <v>27.8</v>
      </c>
      <c r="I10" s="24">
        <v>0</v>
      </c>
      <c r="J10" s="24">
        <v>0</v>
      </c>
      <c r="K10" s="24">
        <v>0</v>
      </c>
      <c r="L10" s="24">
        <v>4</v>
      </c>
      <c r="M10" s="24">
        <v>0</v>
      </c>
      <c r="N10" s="24">
        <v>0</v>
      </c>
      <c r="O10" s="24"/>
      <c r="P10" s="24"/>
      <c r="Q10" s="24"/>
      <c r="R10" s="24">
        <v>0</v>
      </c>
      <c r="S10" s="24"/>
      <c r="T10" s="24"/>
      <c r="U10" s="10">
        <f t="shared" si="3"/>
        <v>31.8</v>
      </c>
    </row>
    <row r="11" s="1" customFormat="1" ht="20" customHeight="1" spans="1:21">
      <c r="A11" s="12" t="s">
        <v>11</v>
      </c>
      <c r="B11" s="11">
        <f t="shared" si="4"/>
        <v>0</v>
      </c>
      <c r="C11" s="13"/>
      <c r="D11" s="13"/>
      <c r="E11" s="13"/>
      <c r="F11" s="13"/>
      <c r="G11" s="10">
        <f t="shared" si="5"/>
        <v>40</v>
      </c>
      <c r="H11" s="24"/>
      <c r="I11" s="24"/>
      <c r="J11" s="24"/>
      <c r="K11" s="24"/>
      <c r="L11" s="24"/>
      <c r="M11" s="24"/>
      <c r="N11" s="24">
        <v>0</v>
      </c>
      <c r="O11" s="24"/>
      <c r="P11" s="24"/>
      <c r="Q11" s="24"/>
      <c r="R11" s="24">
        <v>40</v>
      </c>
      <c r="S11" s="24"/>
      <c r="T11" s="24"/>
      <c r="U11" s="10">
        <f t="shared" si="3"/>
        <v>40</v>
      </c>
    </row>
    <row r="12" s="1" customFormat="1" ht="20" customHeight="1" spans="1:21">
      <c r="A12" s="12" t="s">
        <v>12</v>
      </c>
      <c r="B12" s="11">
        <f t="shared" si="4"/>
        <v>0</v>
      </c>
      <c r="C12" s="13"/>
      <c r="D12" s="13"/>
      <c r="E12" s="13"/>
      <c r="F12" s="13"/>
      <c r="G12" s="10">
        <f t="shared" si="5"/>
        <v>546.11</v>
      </c>
      <c r="H12" s="24">
        <v>376.11</v>
      </c>
      <c r="I12" s="24">
        <v>0</v>
      </c>
      <c r="J12" s="24">
        <v>20</v>
      </c>
      <c r="K12" s="24">
        <v>0</v>
      </c>
      <c r="L12" s="24">
        <v>0</v>
      </c>
      <c r="M12" s="24">
        <v>0</v>
      </c>
      <c r="N12" s="24">
        <v>150</v>
      </c>
      <c r="O12" s="24"/>
      <c r="P12" s="24"/>
      <c r="Q12" s="24"/>
      <c r="R12" s="24">
        <v>0</v>
      </c>
      <c r="S12" s="24"/>
      <c r="T12" s="24"/>
      <c r="U12" s="10">
        <f t="shared" si="3"/>
        <v>546.11</v>
      </c>
    </row>
    <row r="13" s="1" customFormat="1" ht="20" customHeight="1" spans="1:21">
      <c r="A13" s="12" t="s">
        <v>13</v>
      </c>
      <c r="B13" s="11">
        <f t="shared" si="4"/>
        <v>1000</v>
      </c>
      <c r="C13" s="13"/>
      <c r="D13" s="13"/>
      <c r="E13" s="13"/>
      <c r="F13" s="13">
        <v>1000</v>
      </c>
      <c r="G13" s="10">
        <f t="shared" si="5"/>
        <v>844.62</v>
      </c>
      <c r="H13" s="24">
        <v>460.42</v>
      </c>
      <c r="I13" s="24">
        <v>0</v>
      </c>
      <c r="J13" s="24">
        <v>0</v>
      </c>
      <c r="K13" s="24">
        <v>0</v>
      </c>
      <c r="L13" s="24">
        <v>5.4</v>
      </c>
      <c r="M13" s="24">
        <v>28.8</v>
      </c>
      <c r="N13" s="24">
        <v>90</v>
      </c>
      <c r="O13" s="24">
        <v>260</v>
      </c>
      <c r="P13" s="24"/>
      <c r="Q13" s="24"/>
      <c r="R13" s="24">
        <v>0</v>
      </c>
      <c r="S13" s="24"/>
      <c r="T13" s="24"/>
      <c r="U13" s="10">
        <f t="shared" si="3"/>
        <v>1844.62</v>
      </c>
    </row>
    <row r="14" s="1" customFormat="1" ht="20" customHeight="1" spans="1:21">
      <c r="A14" s="12" t="s">
        <v>14</v>
      </c>
      <c r="B14" s="11">
        <f t="shared" si="4"/>
        <v>0</v>
      </c>
      <c r="C14" s="13"/>
      <c r="D14" s="13"/>
      <c r="E14" s="13"/>
      <c r="F14" s="13"/>
      <c r="G14" s="10">
        <f t="shared" si="5"/>
        <v>65</v>
      </c>
      <c r="H14" s="24"/>
      <c r="I14" s="24"/>
      <c r="J14" s="24"/>
      <c r="K14" s="24"/>
      <c r="L14" s="24"/>
      <c r="M14" s="24"/>
      <c r="N14" s="24">
        <v>0</v>
      </c>
      <c r="O14" s="24">
        <v>65</v>
      </c>
      <c r="P14" s="24"/>
      <c r="Q14" s="24"/>
      <c r="R14" s="24">
        <v>0</v>
      </c>
      <c r="S14" s="24"/>
      <c r="T14" s="24"/>
      <c r="U14" s="10">
        <f t="shared" si="3"/>
        <v>65</v>
      </c>
    </row>
    <row r="15" s="1" customFormat="1" ht="20" customHeight="1" spans="1:21">
      <c r="A15" s="14" t="s">
        <v>15</v>
      </c>
      <c r="B15" s="11">
        <f t="shared" si="4"/>
        <v>0</v>
      </c>
      <c r="C15" s="15"/>
      <c r="D15" s="15"/>
      <c r="E15" s="15"/>
      <c r="F15" s="15"/>
      <c r="G15" s="10">
        <f t="shared" si="5"/>
        <v>2.4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2.4</v>
      </c>
      <c r="N15" s="24">
        <v>0</v>
      </c>
      <c r="O15" s="24"/>
      <c r="P15" s="24"/>
      <c r="Q15" s="24"/>
      <c r="R15" s="24">
        <v>0</v>
      </c>
      <c r="S15" s="24"/>
      <c r="T15" s="24"/>
      <c r="U15" s="10">
        <f t="shared" si="3"/>
        <v>2.4</v>
      </c>
    </row>
    <row r="16" s="1" customFormat="1" ht="20" customHeight="1" spans="1:21">
      <c r="A16" s="12" t="s">
        <v>16</v>
      </c>
      <c r="B16" s="11">
        <f t="shared" si="4"/>
        <v>0</v>
      </c>
      <c r="C16" s="13"/>
      <c r="D16" s="13"/>
      <c r="E16" s="13"/>
      <c r="F16" s="13"/>
      <c r="G16" s="10">
        <f t="shared" si="5"/>
        <v>288.6</v>
      </c>
      <c r="H16" s="24">
        <v>91.8</v>
      </c>
      <c r="I16" s="24">
        <v>0</v>
      </c>
      <c r="J16" s="24">
        <v>0</v>
      </c>
      <c r="K16" s="24">
        <v>0</v>
      </c>
      <c r="L16" s="24">
        <v>0</v>
      </c>
      <c r="M16" s="24">
        <v>16.8</v>
      </c>
      <c r="N16" s="24">
        <v>50</v>
      </c>
      <c r="O16" s="24">
        <v>130</v>
      </c>
      <c r="P16" s="24"/>
      <c r="Q16" s="24"/>
      <c r="R16" s="24">
        <v>0</v>
      </c>
      <c r="S16" s="24"/>
      <c r="T16" s="24"/>
      <c r="U16" s="10">
        <f t="shared" si="3"/>
        <v>288.6</v>
      </c>
    </row>
    <row r="17" s="1" customFormat="1" ht="20" customHeight="1" spans="1:21">
      <c r="A17" s="12" t="s">
        <v>17</v>
      </c>
      <c r="B17" s="11">
        <f t="shared" si="4"/>
        <v>0</v>
      </c>
      <c r="C17" s="13"/>
      <c r="D17" s="13"/>
      <c r="E17" s="13"/>
      <c r="F17" s="13"/>
      <c r="G17" s="10">
        <f t="shared" si="5"/>
        <v>702.54</v>
      </c>
      <c r="H17" s="24">
        <v>350.94</v>
      </c>
      <c r="I17" s="24">
        <v>0</v>
      </c>
      <c r="J17" s="24">
        <v>0</v>
      </c>
      <c r="K17" s="24">
        <v>0</v>
      </c>
      <c r="L17" s="24">
        <v>0</v>
      </c>
      <c r="M17" s="24">
        <v>21.6</v>
      </c>
      <c r="N17" s="24">
        <v>70</v>
      </c>
      <c r="O17" s="24">
        <v>260</v>
      </c>
      <c r="P17" s="24"/>
      <c r="Q17" s="24"/>
      <c r="R17" s="24">
        <v>0</v>
      </c>
      <c r="S17" s="24"/>
      <c r="T17" s="24"/>
      <c r="U17" s="10">
        <f t="shared" si="3"/>
        <v>702.54</v>
      </c>
    </row>
    <row r="18" s="1" customFormat="1" ht="20" customHeight="1" spans="1:21">
      <c r="A18" s="12" t="s">
        <v>18</v>
      </c>
      <c r="B18" s="11">
        <f t="shared" si="4"/>
        <v>0</v>
      </c>
      <c r="C18" s="13"/>
      <c r="D18" s="13"/>
      <c r="E18" s="13"/>
      <c r="F18" s="13"/>
      <c r="G18" s="10">
        <f t="shared" si="5"/>
        <v>597.29</v>
      </c>
      <c r="H18" s="24">
        <v>277.29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60</v>
      </c>
      <c r="O18" s="24">
        <v>260</v>
      </c>
      <c r="P18" s="24"/>
      <c r="Q18" s="24"/>
      <c r="R18" s="24">
        <v>0</v>
      </c>
      <c r="S18" s="24"/>
      <c r="T18" s="24"/>
      <c r="U18" s="10">
        <f t="shared" si="3"/>
        <v>597.29</v>
      </c>
    </row>
    <row r="19" s="1" customFormat="1" ht="20" customHeight="1" spans="1:21">
      <c r="A19" s="12" t="s">
        <v>19</v>
      </c>
      <c r="B19" s="11">
        <f t="shared" si="4"/>
        <v>0</v>
      </c>
      <c r="C19" s="13"/>
      <c r="D19" s="13"/>
      <c r="E19" s="13"/>
      <c r="F19" s="13"/>
      <c r="G19" s="10">
        <f t="shared" si="5"/>
        <v>600</v>
      </c>
      <c r="H19" s="24"/>
      <c r="I19" s="24"/>
      <c r="J19" s="24"/>
      <c r="K19" s="24"/>
      <c r="L19" s="24"/>
      <c r="M19" s="24"/>
      <c r="N19" s="24">
        <v>0</v>
      </c>
      <c r="O19" s="24"/>
      <c r="P19" s="24"/>
      <c r="Q19" s="24"/>
      <c r="R19" s="24">
        <v>600</v>
      </c>
      <c r="S19" s="24"/>
      <c r="T19" s="24"/>
      <c r="U19" s="10">
        <f t="shared" si="3"/>
        <v>600</v>
      </c>
    </row>
    <row r="20" s="1" customFormat="1" ht="20" customHeight="1" spans="1:21">
      <c r="A20" s="12" t="s">
        <v>20</v>
      </c>
      <c r="B20" s="11">
        <f t="shared" si="4"/>
        <v>0</v>
      </c>
      <c r="C20" s="13"/>
      <c r="D20" s="13"/>
      <c r="E20" s="13"/>
      <c r="F20" s="13"/>
      <c r="G20" s="10">
        <f t="shared" si="5"/>
        <v>110.51</v>
      </c>
      <c r="H20" s="24">
        <v>43.71</v>
      </c>
      <c r="I20" s="24">
        <v>0</v>
      </c>
      <c r="J20" s="24">
        <v>0</v>
      </c>
      <c r="K20" s="24">
        <v>0</v>
      </c>
      <c r="L20" s="24">
        <v>0</v>
      </c>
      <c r="M20" s="24">
        <v>16.8</v>
      </c>
      <c r="N20" s="24">
        <v>50</v>
      </c>
      <c r="O20" s="24"/>
      <c r="P20" s="24"/>
      <c r="Q20" s="24"/>
      <c r="R20" s="24">
        <v>0</v>
      </c>
      <c r="S20" s="24"/>
      <c r="T20" s="24"/>
      <c r="U20" s="10">
        <f t="shared" si="3"/>
        <v>110.51</v>
      </c>
    </row>
    <row r="21" s="1" customFormat="1" ht="20" customHeight="1" spans="1:21">
      <c r="A21" s="12" t="s">
        <v>21</v>
      </c>
      <c r="B21" s="11">
        <f t="shared" si="4"/>
        <v>0</v>
      </c>
      <c r="C21" s="13"/>
      <c r="D21" s="13"/>
      <c r="E21" s="13"/>
      <c r="F21" s="13"/>
      <c r="G21" s="10">
        <f t="shared" si="5"/>
        <v>65</v>
      </c>
      <c r="H21" s="24"/>
      <c r="I21" s="24"/>
      <c r="J21" s="24"/>
      <c r="K21" s="24"/>
      <c r="L21" s="24"/>
      <c r="M21" s="24"/>
      <c r="N21" s="24">
        <v>0</v>
      </c>
      <c r="O21" s="24">
        <v>65</v>
      </c>
      <c r="P21" s="24"/>
      <c r="Q21" s="24"/>
      <c r="R21" s="24">
        <v>0</v>
      </c>
      <c r="S21" s="24"/>
      <c r="T21" s="24"/>
      <c r="U21" s="10">
        <f t="shared" si="3"/>
        <v>65</v>
      </c>
    </row>
    <row r="22" s="1" customFormat="1" ht="20" customHeight="1" spans="1:21">
      <c r="A22" s="12" t="s">
        <v>22</v>
      </c>
      <c r="B22" s="11">
        <f t="shared" si="4"/>
        <v>0</v>
      </c>
      <c r="C22" s="13"/>
      <c r="D22" s="13"/>
      <c r="E22" s="13"/>
      <c r="F22" s="13"/>
      <c r="G22" s="10">
        <f t="shared" si="5"/>
        <v>105.35</v>
      </c>
      <c r="H22" s="24">
        <v>27.95</v>
      </c>
      <c r="I22" s="24">
        <v>0</v>
      </c>
      <c r="J22" s="24">
        <v>0</v>
      </c>
      <c r="K22" s="24">
        <v>0</v>
      </c>
      <c r="L22" s="24">
        <v>0</v>
      </c>
      <c r="M22" s="24">
        <v>2.4</v>
      </c>
      <c r="N22" s="24">
        <v>10</v>
      </c>
      <c r="O22" s="24">
        <v>65</v>
      </c>
      <c r="P22" s="24"/>
      <c r="Q22" s="24"/>
      <c r="R22" s="24">
        <v>0</v>
      </c>
      <c r="S22" s="24"/>
      <c r="T22" s="24"/>
      <c r="U22" s="10">
        <f t="shared" si="3"/>
        <v>105.35</v>
      </c>
    </row>
    <row r="23" s="1" customFormat="1" ht="20" customHeight="1" spans="1:21">
      <c r="A23" s="16" t="s">
        <v>23</v>
      </c>
      <c r="B23" s="11">
        <f t="shared" si="4"/>
        <v>0</v>
      </c>
      <c r="C23" s="17"/>
      <c r="D23" s="17"/>
      <c r="E23" s="17"/>
      <c r="F23" s="17"/>
      <c r="G23" s="10">
        <f t="shared" si="5"/>
        <v>579</v>
      </c>
      <c r="H23" s="24">
        <v>14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65</v>
      </c>
      <c r="P23" s="24"/>
      <c r="Q23" s="24"/>
      <c r="R23" s="24">
        <v>500</v>
      </c>
      <c r="S23" s="24"/>
      <c r="T23" s="24"/>
      <c r="U23" s="10">
        <f t="shared" si="3"/>
        <v>579</v>
      </c>
    </row>
    <row r="24" s="1" customFormat="1" ht="20" customHeight="1" spans="1:21">
      <c r="A24" s="16" t="s">
        <v>24</v>
      </c>
      <c r="B24" s="11">
        <f t="shared" si="4"/>
        <v>0</v>
      </c>
      <c r="C24" s="17"/>
      <c r="D24" s="17"/>
      <c r="E24" s="17"/>
      <c r="F24" s="17"/>
      <c r="G24" s="10">
        <f t="shared" si="5"/>
        <v>397.74</v>
      </c>
      <c r="H24" s="24">
        <v>217.74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50</v>
      </c>
      <c r="O24" s="24">
        <v>130</v>
      </c>
      <c r="P24" s="24"/>
      <c r="Q24" s="24"/>
      <c r="R24" s="24">
        <v>0</v>
      </c>
      <c r="S24" s="24"/>
      <c r="T24" s="24"/>
      <c r="U24" s="10">
        <f t="shared" si="3"/>
        <v>397.74</v>
      </c>
    </row>
    <row r="25" s="1" customFormat="1" ht="20" customHeight="1" spans="1:21">
      <c r="A25" s="16" t="s">
        <v>25</v>
      </c>
      <c r="B25" s="11">
        <f t="shared" si="4"/>
        <v>0</v>
      </c>
      <c r="C25" s="18"/>
      <c r="D25" s="18"/>
      <c r="E25" s="18"/>
      <c r="F25" s="18"/>
      <c r="G25" s="10">
        <f t="shared" si="5"/>
        <v>2.4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2.4</v>
      </c>
      <c r="N25" s="24">
        <v>0</v>
      </c>
      <c r="O25" s="24"/>
      <c r="P25" s="24"/>
      <c r="Q25" s="24"/>
      <c r="R25" s="24">
        <v>0</v>
      </c>
      <c r="S25" s="24"/>
      <c r="T25" s="24"/>
      <c r="U25" s="10">
        <f t="shared" si="3"/>
        <v>2.4</v>
      </c>
    </row>
    <row r="26" s="1" customFormat="1" ht="20" customHeight="1" spans="1:21">
      <c r="A26" s="16" t="s">
        <v>26</v>
      </c>
      <c r="B26" s="11">
        <f t="shared" si="4"/>
        <v>0</v>
      </c>
      <c r="C26" s="17"/>
      <c r="D26" s="17"/>
      <c r="E26" s="17"/>
      <c r="F26" s="17"/>
      <c r="G26" s="10">
        <f t="shared" si="5"/>
        <v>31.8</v>
      </c>
      <c r="H26" s="24">
        <v>0.4</v>
      </c>
      <c r="I26" s="24">
        <v>0</v>
      </c>
      <c r="J26" s="24">
        <v>0</v>
      </c>
      <c r="K26" s="24">
        <v>0</v>
      </c>
      <c r="L26" s="24">
        <v>1.8</v>
      </c>
      <c r="M26" s="24">
        <v>9.6</v>
      </c>
      <c r="N26" s="24">
        <v>20</v>
      </c>
      <c r="O26" s="24"/>
      <c r="P26" s="24"/>
      <c r="Q26" s="24"/>
      <c r="R26" s="24">
        <v>0</v>
      </c>
      <c r="S26" s="24"/>
      <c r="T26" s="24"/>
      <c r="U26" s="10">
        <f t="shared" si="3"/>
        <v>31.8</v>
      </c>
    </row>
    <row r="27" s="1" customFormat="1" ht="20" customHeight="1" spans="1:21">
      <c r="A27" s="16" t="s">
        <v>27</v>
      </c>
      <c r="B27" s="11">
        <f t="shared" si="4"/>
        <v>0</v>
      </c>
      <c r="C27" s="17"/>
      <c r="D27" s="17"/>
      <c r="E27" s="17"/>
      <c r="F27" s="17"/>
      <c r="G27" s="10">
        <f t="shared" si="5"/>
        <v>38.8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28.8</v>
      </c>
      <c r="N27" s="24">
        <v>10</v>
      </c>
      <c r="O27" s="24"/>
      <c r="P27" s="24"/>
      <c r="Q27" s="24"/>
      <c r="R27" s="24">
        <v>0</v>
      </c>
      <c r="S27" s="24"/>
      <c r="T27" s="24"/>
      <c r="U27" s="10">
        <f t="shared" si="3"/>
        <v>38.8</v>
      </c>
    </row>
    <row r="28" s="1" customFormat="1" ht="20" customHeight="1" spans="1:21">
      <c r="A28" s="14" t="s">
        <v>28</v>
      </c>
      <c r="B28" s="11">
        <f t="shared" si="4"/>
        <v>0</v>
      </c>
      <c r="C28" s="15"/>
      <c r="D28" s="15"/>
      <c r="E28" s="15"/>
      <c r="F28" s="15"/>
      <c r="G28" s="10">
        <f t="shared" si="5"/>
        <v>9.6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9.6</v>
      </c>
      <c r="N28" s="24">
        <v>0</v>
      </c>
      <c r="O28" s="24"/>
      <c r="P28" s="24"/>
      <c r="Q28" s="24"/>
      <c r="R28" s="24">
        <v>0</v>
      </c>
      <c r="S28" s="24"/>
      <c r="T28" s="24"/>
      <c r="U28" s="10">
        <f t="shared" si="3"/>
        <v>9.6</v>
      </c>
    </row>
    <row r="29" s="1" customFormat="1" ht="20" customHeight="1" spans="1:21">
      <c r="A29" s="12" t="s">
        <v>29</v>
      </c>
      <c r="B29" s="11">
        <f t="shared" si="4"/>
        <v>0</v>
      </c>
      <c r="C29" s="13"/>
      <c r="D29" s="13"/>
      <c r="E29" s="13"/>
      <c r="F29" s="13"/>
      <c r="G29" s="10">
        <f t="shared" si="5"/>
        <v>33.6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33.6</v>
      </c>
      <c r="N29" s="24">
        <v>0</v>
      </c>
      <c r="O29" s="24"/>
      <c r="P29" s="24"/>
      <c r="Q29" s="24"/>
      <c r="R29" s="24">
        <v>0</v>
      </c>
      <c r="S29" s="24"/>
      <c r="T29" s="24"/>
      <c r="U29" s="10">
        <f t="shared" si="3"/>
        <v>33.6</v>
      </c>
    </row>
    <row r="30" s="1" customFormat="1" ht="20" customHeight="1" spans="1:21">
      <c r="A30" s="16" t="s">
        <v>30</v>
      </c>
      <c r="B30" s="11">
        <f t="shared" si="4"/>
        <v>0</v>
      </c>
      <c r="C30" s="18"/>
      <c r="D30" s="18"/>
      <c r="E30" s="18"/>
      <c r="F30" s="18"/>
      <c r="G30" s="10">
        <f t="shared" si="5"/>
        <v>2.4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2.4</v>
      </c>
      <c r="N30" s="24">
        <v>0</v>
      </c>
      <c r="O30" s="24"/>
      <c r="P30" s="24"/>
      <c r="Q30" s="24"/>
      <c r="R30" s="24">
        <v>0</v>
      </c>
      <c r="S30" s="24"/>
      <c r="T30" s="24"/>
      <c r="U30" s="10">
        <f t="shared" si="3"/>
        <v>2.4</v>
      </c>
    </row>
    <row r="31" s="1" customFormat="1" ht="20" customHeight="1" spans="1:21">
      <c r="A31" s="16" t="s">
        <v>31</v>
      </c>
      <c r="B31" s="11">
        <f t="shared" si="4"/>
        <v>0</v>
      </c>
      <c r="C31" s="17"/>
      <c r="D31" s="17"/>
      <c r="E31" s="17"/>
      <c r="F31" s="17"/>
      <c r="G31" s="10">
        <f t="shared" si="5"/>
        <v>69.4</v>
      </c>
      <c r="H31" s="24">
        <v>28.2</v>
      </c>
      <c r="I31" s="24">
        <v>0</v>
      </c>
      <c r="J31" s="24">
        <v>0</v>
      </c>
      <c r="K31" s="24">
        <v>0</v>
      </c>
      <c r="L31" s="24">
        <v>0</v>
      </c>
      <c r="M31" s="24">
        <v>31.2</v>
      </c>
      <c r="N31" s="24">
        <v>10</v>
      </c>
      <c r="O31" s="24"/>
      <c r="P31" s="24"/>
      <c r="Q31" s="24"/>
      <c r="R31" s="24">
        <v>0</v>
      </c>
      <c r="S31" s="24"/>
      <c r="T31" s="24"/>
      <c r="U31" s="10">
        <f t="shared" si="3"/>
        <v>69.4</v>
      </c>
    </row>
    <row r="32" s="1" customFormat="1" ht="20" customHeight="1" spans="1:21">
      <c r="A32" s="12" t="s">
        <v>32</v>
      </c>
      <c r="B32" s="11">
        <f t="shared" si="4"/>
        <v>0</v>
      </c>
      <c r="C32" s="13"/>
      <c r="D32" s="13"/>
      <c r="E32" s="13"/>
      <c r="F32" s="13"/>
      <c r="G32" s="10">
        <f t="shared" si="5"/>
        <v>2.24</v>
      </c>
      <c r="H32" s="24"/>
      <c r="I32" s="24"/>
      <c r="J32" s="24"/>
      <c r="K32" s="24"/>
      <c r="L32" s="24"/>
      <c r="M32" s="24"/>
      <c r="N32" s="24">
        <v>0</v>
      </c>
      <c r="O32" s="24"/>
      <c r="P32" s="24"/>
      <c r="Q32" s="24"/>
      <c r="R32" s="24">
        <v>0</v>
      </c>
      <c r="S32" s="24">
        <v>2.24</v>
      </c>
      <c r="T32" s="24"/>
      <c r="U32" s="10">
        <f t="shared" si="3"/>
        <v>2.24</v>
      </c>
    </row>
    <row r="33" s="1" customFormat="1" ht="20" customHeight="1" spans="1:21">
      <c r="A33" s="16" t="s">
        <v>33</v>
      </c>
      <c r="B33" s="11">
        <f t="shared" si="4"/>
        <v>0</v>
      </c>
      <c r="C33" s="17"/>
      <c r="D33" s="17"/>
      <c r="E33" s="17"/>
      <c r="F33" s="17"/>
      <c r="G33" s="10">
        <f t="shared" si="5"/>
        <v>30</v>
      </c>
      <c r="H33" s="24"/>
      <c r="I33" s="24"/>
      <c r="J33" s="24"/>
      <c r="K33" s="24"/>
      <c r="L33" s="24"/>
      <c r="M33" s="24"/>
      <c r="N33" s="24">
        <v>10</v>
      </c>
      <c r="O33" s="24"/>
      <c r="P33" s="24"/>
      <c r="Q33" s="24"/>
      <c r="R33" s="24">
        <v>20</v>
      </c>
      <c r="S33" s="24"/>
      <c r="T33" s="24"/>
      <c r="U33" s="10">
        <f t="shared" si="3"/>
        <v>30</v>
      </c>
    </row>
    <row r="34" s="1" customFormat="1" ht="20" customHeight="1" spans="1:21">
      <c r="A34" s="12" t="s">
        <v>34</v>
      </c>
      <c r="B34" s="11">
        <f t="shared" si="4"/>
        <v>0</v>
      </c>
      <c r="C34" s="13"/>
      <c r="D34" s="13"/>
      <c r="E34" s="13"/>
      <c r="F34" s="13"/>
      <c r="G34" s="10">
        <f t="shared" si="5"/>
        <v>2.4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2.4</v>
      </c>
      <c r="N34" s="24">
        <v>0</v>
      </c>
      <c r="O34" s="24"/>
      <c r="P34" s="24"/>
      <c r="Q34" s="24"/>
      <c r="R34" s="24">
        <v>0</v>
      </c>
      <c r="S34" s="24"/>
      <c r="T34" s="24"/>
      <c r="U34" s="10">
        <f t="shared" si="3"/>
        <v>2.4</v>
      </c>
    </row>
    <row r="35" s="1" customFormat="1" ht="20" customHeight="1" spans="1:21">
      <c r="A35" s="16" t="s">
        <v>35</v>
      </c>
      <c r="B35" s="11">
        <f t="shared" si="4"/>
        <v>0</v>
      </c>
      <c r="C35" s="18"/>
      <c r="D35" s="18"/>
      <c r="E35" s="18"/>
      <c r="F35" s="18"/>
      <c r="G35" s="10">
        <f t="shared" si="5"/>
        <v>2.4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2.4</v>
      </c>
      <c r="N35" s="24">
        <v>0</v>
      </c>
      <c r="O35" s="24"/>
      <c r="P35" s="24"/>
      <c r="Q35" s="24"/>
      <c r="R35" s="24">
        <v>0</v>
      </c>
      <c r="S35" s="24"/>
      <c r="T35" s="24"/>
      <c r="U35" s="10">
        <f t="shared" si="3"/>
        <v>2.4</v>
      </c>
    </row>
    <row r="36" s="1" customFormat="1" ht="20" customHeight="1" spans="1:21">
      <c r="A36" s="12" t="s">
        <v>36</v>
      </c>
      <c r="B36" s="11">
        <f t="shared" si="4"/>
        <v>0</v>
      </c>
      <c r="C36" s="13"/>
      <c r="D36" s="13"/>
      <c r="E36" s="13"/>
      <c r="F36" s="13"/>
      <c r="G36" s="10">
        <f t="shared" si="5"/>
        <v>100</v>
      </c>
      <c r="H36" s="24"/>
      <c r="I36" s="24"/>
      <c r="J36" s="24"/>
      <c r="K36" s="24"/>
      <c r="L36" s="24"/>
      <c r="M36" s="24"/>
      <c r="N36" s="24">
        <v>0</v>
      </c>
      <c r="O36" s="24">
        <v>100</v>
      </c>
      <c r="P36" s="24"/>
      <c r="Q36" s="24"/>
      <c r="R36" s="24">
        <v>0</v>
      </c>
      <c r="S36" s="24"/>
      <c r="T36" s="24"/>
      <c r="U36" s="10">
        <f t="shared" si="3"/>
        <v>100</v>
      </c>
    </row>
    <row r="37" s="1" customFormat="1" ht="20" customHeight="1" spans="1:21">
      <c r="A37" s="12" t="s">
        <v>37</v>
      </c>
      <c r="B37" s="11">
        <f t="shared" si="4"/>
        <v>0</v>
      </c>
      <c r="C37" s="13"/>
      <c r="D37" s="13"/>
      <c r="E37" s="13"/>
      <c r="F37" s="13"/>
      <c r="G37" s="10">
        <f t="shared" si="5"/>
        <v>95.5</v>
      </c>
      <c r="H37" s="24">
        <v>0</v>
      </c>
      <c r="I37" s="24">
        <v>0</v>
      </c>
      <c r="J37" s="24">
        <v>85.5</v>
      </c>
      <c r="K37" s="24">
        <v>0</v>
      </c>
      <c r="L37" s="24">
        <v>0</v>
      </c>
      <c r="M37" s="24">
        <v>0</v>
      </c>
      <c r="N37" s="24">
        <v>10</v>
      </c>
      <c r="O37" s="24"/>
      <c r="P37" s="24"/>
      <c r="Q37" s="24"/>
      <c r="R37" s="24">
        <v>0</v>
      </c>
      <c r="S37" s="24"/>
      <c r="T37" s="24"/>
      <c r="U37" s="10">
        <f t="shared" si="3"/>
        <v>95.5</v>
      </c>
    </row>
    <row r="38" s="1" customFormat="1" ht="20" customHeight="1" spans="1:21">
      <c r="A38" s="14" t="s">
        <v>38</v>
      </c>
      <c r="B38" s="11">
        <f t="shared" si="4"/>
        <v>0</v>
      </c>
      <c r="C38" s="19"/>
      <c r="D38" s="19"/>
      <c r="E38" s="19"/>
      <c r="F38" s="19"/>
      <c r="G38" s="10">
        <f t="shared" si="5"/>
        <v>227.8</v>
      </c>
      <c r="H38" s="24">
        <v>130</v>
      </c>
      <c r="I38" s="24">
        <v>0</v>
      </c>
      <c r="J38" s="24">
        <v>97.8</v>
      </c>
      <c r="K38" s="24">
        <v>0</v>
      </c>
      <c r="L38" s="24">
        <v>0</v>
      </c>
      <c r="M38" s="24">
        <v>0</v>
      </c>
      <c r="N38" s="24">
        <v>0</v>
      </c>
      <c r="O38" s="24"/>
      <c r="P38" s="24"/>
      <c r="Q38" s="24"/>
      <c r="R38" s="24">
        <v>0</v>
      </c>
      <c r="S38" s="24"/>
      <c r="T38" s="24"/>
      <c r="U38" s="10">
        <f t="shared" si="3"/>
        <v>227.8</v>
      </c>
    </row>
    <row r="39" s="1" customFormat="1" ht="20" customHeight="1" spans="1:21">
      <c r="A39" s="14" t="s">
        <v>39</v>
      </c>
      <c r="B39" s="11">
        <f t="shared" si="4"/>
        <v>0</v>
      </c>
      <c r="C39" s="19"/>
      <c r="D39" s="19"/>
      <c r="E39" s="19"/>
      <c r="F39" s="19"/>
      <c r="G39" s="10">
        <f t="shared" si="5"/>
        <v>142.8</v>
      </c>
      <c r="H39" s="24">
        <v>0</v>
      </c>
      <c r="I39" s="24">
        <v>0</v>
      </c>
      <c r="J39" s="24">
        <v>142.8</v>
      </c>
      <c r="K39" s="24">
        <v>0</v>
      </c>
      <c r="L39" s="24">
        <v>0</v>
      </c>
      <c r="M39" s="24">
        <v>0</v>
      </c>
      <c r="N39" s="24">
        <v>0</v>
      </c>
      <c r="O39" s="24"/>
      <c r="P39" s="24"/>
      <c r="Q39" s="24"/>
      <c r="R39" s="24">
        <v>0</v>
      </c>
      <c r="S39" s="24"/>
      <c r="T39" s="24"/>
      <c r="U39" s="10">
        <f t="shared" si="3"/>
        <v>142.8</v>
      </c>
    </row>
    <row r="40" s="1" customFormat="1" ht="20" customHeight="1" spans="1:21">
      <c r="A40" s="14" t="s">
        <v>40</v>
      </c>
      <c r="B40" s="11">
        <f t="shared" si="4"/>
        <v>0</v>
      </c>
      <c r="C40" s="15"/>
      <c r="D40" s="15"/>
      <c r="E40" s="15"/>
      <c r="F40" s="15"/>
      <c r="G40" s="10">
        <f t="shared" si="5"/>
        <v>315.3</v>
      </c>
      <c r="H40" s="24">
        <v>0</v>
      </c>
      <c r="I40" s="24">
        <v>171</v>
      </c>
      <c r="J40" s="24">
        <v>144.3</v>
      </c>
      <c r="K40" s="24">
        <v>0</v>
      </c>
      <c r="L40" s="24">
        <v>0</v>
      </c>
      <c r="M40" s="24">
        <v>0</v>
      </c>
      <c r="N40" s="24">
        <v>0</v>
      </c>
      <c r="O40" s="24"/>
      <c r="P40" s="24"/>
      <c r="Q40" s="24"/>
      <c r="R40" s="24">
        <v>0</v>
      </c>
      <c r="S40" s="24"/>
      <c r="T40" s="24"/>
      <c r="U40" s="10">
        <f t="shared" si="3"/>
        <v>315.3</v>
      </c>
    </row>
    <row r="41" s="1" customFormat="1" ht="20" customHeight="1" spans="1:21">
      <c r="A41" s="12" t="s">
        <v>41</v>
      </c>
      <c r="B41" s="11">
        <f t="shared" si="4"/>
        <v>0</v>
      </c>
      <c r="C41" s="13"/>
      <c r="D41" s="13"/>
      <c r="E41" s="13"/>
      <c r="F41" s="13"/>
      <c r="G41" s="10">
        <f t="shared" ref="G41:G72" si="6">SUM(H41:S41)</f>
        <v>1344.61</v>
      </c>
      <c r="H41" s="24">
        <v>716.21</v>
      </c>
      <c r="I41" s="24">
        <v>0</v>
      </c>
      <c r="J41" s="24">
        <v>0</v>
      </c>
      <c r="K41" s="24">
        <v>0</v>
      </c>
      <c r="L41" s="24">
        <v>28.8</v>
      </c>
      <c r="M41" s="24">
        <v>9.6</v>
      </c>
      <c r="N41" s="24">
        <v>90</v>
      </c>
      <c r="O41" s="24"/>
      <c r="P41" s="24">
        <v>500</v>
      </c>
      <c r="Q41" s="24"/>
      <c r="R41" s="24">
        <v>0</v>
      </c>
      <c r="S41" s="24"/>
      <c r="T41" s="24"/>
      <c r="U41" s="10">
        <f t="shared" ref="U40:U71" si="7">B41+G41+T41</f>
        <v>1344.61</v>
      </c>
    </row>
    <row r="42" s="1" customFormat="1" ht="20" customHeight="1" spans="1:21">
      <c r="A42" s="16" t="s">
        <v>42</v>
      </c>
      <c r="B42" s="11">
        <f t="shared" si="4"/>
        <v>0</v>
      </c>
      <c r="C42" s="17"/>
      <c r="D42" s="17"/>
      <c r="E42" s="17"/>
      <c r="F42" s="17"/>
      <c r="G42" s="10">
        <f t="shared" si="6"/>
        <v>224.98</v>
      </c>
      <c r="H42" s="24">
        <v>155.38</v>
      </c>
      <c r="I42" s="24">
        <v>0</v>
      </c>
      <c r="J42" s="24">
        <v>0</v>
      </c>
      <c r="K42" s="24">
        <v>0</v>
      </c>
      <c r="L42" s="24">
        <v>0</v>
      </c>
      <c r="M42" s="24">
        <v>9.6</v>
      </c>
      <c r="N42" s="24">
        <v>60</v>
      </c>
      <c r="O42" s="24"/>
      <c r="P42" s="24"/>
      <c r="Q42" s="24"/>
      <c r="R42" s="24">
        <v>0</v>
      </c>
      <c r="S42" s="24"/>
      <c r="T42" s="24"/>
      <c r="U42" s="10">
        <f t="shared" si="7"/>
        <v>224.98</v>
      </c>
    </row>
    <row r="43" s="1" customFormat="1" ht="20" customHeight="1" spans="1:21">
      <c r="A43" s="16" t="s">
        <v>43</v>
      </c>
      <c r="B43" s="11">
        <f t="shared" si="4"/>
        <v>0</v>
      </c>
      <c r="C43" s="17"/>
      <c r="D43" s="17"/>
      <c r="E43" s="17"/>
      <c r="F43" s="17"/>
      <c r="G43" s="10">
        <f t="shared" si="6"/>
        <v>32.4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2.4</v>
      </c>
      <c r="N43" s="24">
        <v>30</v>
      </c>
      <c r="O43" s="24"/>
      <c r="P43" s="24"/>
      <c r="Q43" s="24"/>
      <c r="R43" s="24">
        <v>0</v>
      </c>
      <c r="S43" s="24"/>
      <c r="T43" s="24"/>
      <c r="U43" s="10">
        <f t="shared" si="7"/>
        <v>32.4</v>
      </c>
    </row>
    <row r="44" s="1" customFormat="1" ht="20" customHeight="1" spans="1:21">
      <c r="A44" s="16" t="s">
        <v>44</v>
      </c>
      <c r="B44" s="11">
        <f t="shared" si="4"/>
        <v>0</v>
      </c>
      <c r="C44" s="17"/>
      <c r="D44" s="17"/>
      <c r="E44" s="17"/>
      <c r="F44" s="17"/>
      <c r="G44" s="10">
        <f t="shared" si="6"/>
        <v>233.39</v>
      </c>
      <c r="H44" s="24">
        <v>168.59</v>
      </c>
      <c r="I44" s="24">
        <v>0</v>
      </c>
      <c r="J44" s="24">
        <v>0</v>
      </c>
      <c r="K44" s="24">
        <v>0</v>
      </c>
      <c r="L44" s="24">
        <v>0</v>
      </c>
      <c r="M44" s="24">
        <v>4.8</v>
      </c>
      <c r="N44" s="24">
        <v>60</v>
      </c>
      <c r="O44" s="24"/>
      <c r="P44" s="24"/>
      <c r="Q44" s="24"/>
      <c r="R44" s="24">
        <v>0</v>
      </c>
      <c r="S44" s="24"/>
      <c r="T44" s="24"/>
      <c r="U44" s="10">
        <f t="shared" si="7"/>
        <v>233.39</v>
      </c>
    </row>
    <row r="45" s="1" customFormat="1" ht="20" customHeight="1" spans="1:21">
      <c r="A45" s="12" t="s">
        <v>45</v>
      </c>
      <c r="B45" s="11">
        <f t="shared" si="4"/>
        <v>0</v>
      </c>
      <c r="C45" s="13"/>
      <c r="D45" s="13"/>
      <c r="E45" s="13"/>
      <c r="F45" s="13"/>
      <c r="G45" s="10">
        <f t="shared" si="6"/>
        <v>256.24</v>
      </c>
      <c r="H45" s="24">
        <v>214.24</v>
      </c>
      <c r="I45" s="24">
        <v>0</v>
      </c>
      <c r="J45" s="24">
        <v>0</v>
      </c>
      <c r="K45" s="24">
        <v>0</v>
      </c>
      <c r="L45" s="24">
        <v>0</v>
      </c>
      <c r="M45" s="24">
        <v>12</v>
      </c>
      <c r="N45" s="24">
        <v>30</v>
      </c>
      <c r="O45" s="24"/>
      <c r="P45" s="24"/>
      <c r="Q45" s="24"/>
      <c r="R45" s="24">
        <v>0</v>
      </c>
      <c r="S45" s="24"/>
      <c r="T45" s="24"/>
      <c r="U45" s="10">
        <f t="shared" si="7"/>
        <v>256.24</v>
      </c>
    </row>
    <row r="46" s="1" customFormat="1" ht="20" customHeight="1" spans="1:21">
      <c r="A46" s="8" t="s">
        <v>46</v>
      </c>
      <c r="B46" s="11">
        <f t="shared" ref="B40:B71" si="8">SUM(C46:F46)</f>
        <v>5789.59</v>
      </c>
      <c r="C46" s="10">
        <f>SUM(C47:C67)</f>
        <v>1930.86</v>
      </c>
      <c r="D46" s="10">
        <f>SUM(D47:D67)</f>
        <v>3260.69</v>
      </c>
      <c r="E46" s="10">
        <f>SUM(E47:E67)</f>
        <v>598.04</v>
      </c>
      <c r="F46" s="10">
        <f>SUM(F47:F67)</f>
        <v>0</v>
      </c>
      <c r="G46" s="10">
        <f t="shared" si="6"/>
        <v>21519.22</v>
      </c>
      <c r="H46" s="10">
        <f t="shared" ref="H46:O46" si="9">SUM(H47:H67)</f>
        <v>4569.22</v>
      </c>
      <c r="I46" s="10">
        <f t="shared" si="9"/>
        <v>533</v>
      </c>
      <c r="J46" s="10">
        <f t="shared" si="9"/>
        <v>0</v>
      </c>
      <c r="K46" s="10">
        <f t="shared" si="9"/>
        <v>200</v>
      </c>
      <c r="L46" s="10">
        <f t="shared" si="9"/>
        <v>0</v>
      </c>
      <c r="M46" s="10">
        <f t="shared" si="9"/>
        <v>756</v>
      </c>
      <c r="N46" s="10">
        <f t="shared" si="9"/>
        <v>440</v>
      </c>
      <c r="O46" s="10">
        <f t="shared" si="9"/>
        <v>4700</v>
      </c>
      <c r="P46" s="10"/>
      <c r="Q46" s="10">
        <f>SUM(Q47:Q67)</f>
        <v>10000</v>
      </c>
      <c r="R46" s="10">
        <v>190</v>
      </c>
      <c r="S46" s="10">
        <f>SUM(S47:S67)</f>
        <v>131</v>
      </c>
      <c r="T46" s="10">
        <f>SUM(T47:T67)</f>
        <v>3160</v>
      </c>
      <c r="U46" s="10">
        <f t="shared" si="7"/>
        <v>30468.81</v>
      </c>
    </row>
    <row r="47" s="1" customFormat="1" ht="20" customHeight="1" spans="1:21">
      <c r="A47" s="12" t="s">
        <v>47</v>
      </c>
      <c r="B47" s="11">
        <f t="shared" si="8"/>
        <v>2339.07</v>
      </c>
      <c r="C47" s="13">
        <v>562.7</v>
      </c>
      <c r="D47" s="13">
        <v>1372.8</v>
      </c>
      <c r="E47" s="13">
        <v>403.57</v>
      </c>
      <c r="F47" s="13">
        <f>VLOOKUP($A47,[1]公共卫生原表!$A$3:$E$127,5,FALSE)</f>
        <v>0</v>
      </c>
      <c r="G47" s="10">
        <f t="shared" si="6"/>
        <v>2853.94</v>
      </c>
      <c r="H47" s="24">
        <v>1390.24</v>
      </c>
      <c r="I47" s="24">
        <v>79.5</v>
      </c>
      <c r="J47" s="24">
        <v>0</v>
      </c>
      <c r="K47" s="24">
        <v>5</v>
      </c>
      <c r="L47" s="24">
        <v>0</v>
      </c>
      <c r="M47" s="24">
        <v>139.2</v>
      </c>
      <c r="N47" s="24">
        <v>190</v>
      </c>
      <c r="O47" s="24">
        <v>900</v>
      </c>
      <c r="P47" s="24"/>
      <c r="Q47" s="24"/>
      <c r="R47" s="24">
        <v>150</v>
      </c>
      <c r="S47" s="24"/>
      <c r="T47" s="24">
        <v>1400</v>
      </c>
      <c r="U47" s="10">
        <f t="shared" si="7"/>
        <v>6593.01</v>
      </c>
    </row>
    <row r="48" s="1" customFormat="1" ht="20" customHeight="1" spans="1:21">
      <c r="A48" s="12" t="s">
        <v>48</v>
      </c>
      <c r="B48" s="11">
        <f t="shared" si="8"/>
        <v>149.36</v>
      </c>
      <c r="C48" s="13">
        <v>49.62</v>
      </c>
      <c r="D48" s="13">
        <v>87.36</v>
      </c>
      <c r="E48" s="13">
        <v>12.38</v>
      </c>
      <c r="F48" s="13">
        <f>VLOOKUP($A48,[1]公共卫生原表!$A$3:$E$127,5,FALSE)</f>
        <v>0</v>
      </c>
      <c r="G48" s="10">
        <f t="shared" si="6"/>
        <v>545.27</v>
      </c>
      <c r="H48" s="24">
        <v>180.47</v>
      </c>
      <c r="I48" s="24">
        <v>20</v>
      </c>
      <c r="J48" s="24">
        <v>0</v>
      </c>
      <c r="K48" s="24">
        <v>10</v>
      </c>
      <c r="L48" s="24">
        <v>0</v>
      </c>
      <c r="M48" s="24">
        <v>4.8</v>
      </c>
      <c r="N48" s="24">
        <v>30</v>
      </c>
      <c r="O48" s="24">
        <v>300</v>
      </c>
      <c r="P48" s="24"/>
      <c r="Q48" s="24"/>
      <c r="R48" s="24">
        <v>0</v>
      </c>
      <c r="S48" s="24"/>
      <c r="T48" s="24">
        <v>30</v>
      </c>
      <c r="U48" s="10">
        <f t="shared" si="7"/>
        <v>724.63</v>
      </c>
    </row>
    <row r="49" s="1" customFormat="1" ht="20" customHeight="1" spans="1:21">
      <c r="A49" s="12" t="s">
        <v>49</v>
      </c>
      <c r="B49" s="11">
        <f t="shared" si="8"/>
        <v>296.43</v>
      </c>
      <c r="C49" s="13">
        <v>92.95</v>
      </c>
      <c r="D49" s="13">
        <v>180.88</v>
      </c>
      <c r="E49" s="13">
        <v>22.6</v>
      </c>
      <c r="F49" s="13">
        <f>VLOOKUP($A49,[1]公共卫生原表!$A$3:$E$127,5,FALSE)</f>
        <v>0</v>
      </c>
      <c r="G49" s="10">
        <f t="shared" si="6"/>
        <v>983.6</v>
      </c>
      <c r="H49" s="24">
        <v>609.2</v>
      </c>
      <c r="I49" s="24">
        <v>50</v>
      </c>
      <c r="J49" s="24">
        <v>0</v>
      </c>
      <c r="K49" s="24">
        <v>8</v>
      </c>
      <c r="L49" s="24">
        <v>0</v>
      </c>
      <c r="M49" s="24">
        <v>26.4</v>
      </c>
      <c r="N49" s="24">
        <v>90</v>
      </c>
      <c r="O49" s="24">
        <v>200</v>
      </c>
      <c r="P49" s="24"/>
      <c r="Q49" s="24"/>
      <c r="R49" s="24">
        <v>0</v>
      </c>
      <c r="S49" s="24"/>
      <c r="T49" s="24">
        <v>350</v>
      </c>
      <c r="U49" s="10">
        <f t="shared" si="7"/>
        <v>1630.03</v>
      </c>
    </row>
    <row r="50" s="1" customFormat="1" ht="20" customHeight="1" spans="1:21">
      <c r="A50" s="12" t="s">
        <v>50</v>
      </c>
      <c r="B50" s="11">
        <f t="shared" si="8"/>
        <v>196.64</v>
      </c>
      <c r="C50" s="13">
        <v>47.81</v>
      </c>
      <c r="D50" s="13">
        <v>141.65</v>
      </c>
      <c r="E50" s="13">
        <v>7.18</v>
      </c>
      <c r="F50" s="13">
        <f>VLOOKUP($A50,[1]公共卫生原表!$A$3:$E$127,5,FALSE)</f>
        <v>0</v>
      </c>
      <c r="G50" s="10">
        <f t="shared" si="6"/>
        <v>5813.85</v>
      </c>
      <c r="H50" s="24">
        <v>408.55</v>
      </c>
      <c r="I50" s="24">
        <v>14.5</v>
      </c>
      <c r="J50" s="24">
        <v>0</v>
      </c>
      <c r="K50" s="24">
        <v>8</v>
      </c>
      <c r="L50" s="24">
        <v>0</v>
      </c>
      <c r="M50" s="24">
        <v>52.8</v>
      </c>
      <c r="N50" s="24">
        <v>30</v>
      </c>
      <c r="O50" s="24">
        <v>300</v>
      </c>
      <c r="P50" s="24"/>
      <c r="Q50" s="24">
        <v>5000</v>
      </c>
      <c r="R50" s="24">
        <v>0</v>
      </c>
      <c r="S50" s="24"/>
      <c r="T50" s="24">
        <v>60</v>
      </c>
      <c r="U50" s="10">
        <f t="shared" si="7"/>
        <v>6070.49</v>
      </c>
    </row>
    <row r="51" s="1" customFormat="1" ht="20" customHeight="1" spans="1:21">
      <c r="A51" s="12" t="s">
        <v>51</v>
      </c>
      <c r="B51" s="11">
        <f t="shared" si="8"/>
        <v>80.76</v>
      </c>
      <c r="C51" s="13">
        <v>28.37</v>
      </c>
      <c r="D51" s="13">
        <v>40.56</v>
      </c>
      <c r="E51" s="13">
        <v>11.83</v>
      </c>
      <c r="F51" s="13">
        <f>VLOOKUP($A51,[1]公共卫生原表!$A$3:$E$127,5,FALSE)</f>
        <v>0</v>
      </c>
      <c r="G51" s="10">
        <f t="shared" si="6"/>
        <v>514.59</v>
      </c>
      <c r="H51" s="24">
        <v>271.19</v>
      </c>
      <c r="I51" s="24">
        <v>2</v>
      </c>
      <c r="J51" s="24">
        <v>0</v>
      </c>
      <c r="K51" s="24">
        <v>5</v>
      </c>
      <c r="L51" s="24">
        <v>0</v>
      </c>
      <c r="M51" s="24">
        <v>26.4</v>
      </c>
      <c r="N51" s="24">
        <v>10</v>
      </c>
      <c r="O51" s="24">
        <v>200</v>
      </c>
      <c r="P51" s="24"/>
      <c r="Q51" s="24"/>
      <c r="R51" s="24">
        <v>0</v>
      </c>
      <c r="S51" s="24"/>
      <c r="T51" s="24">
        <v>20</v>
      </c>
      <c r="U51" s="10">
        <f t="shared" si="7"/>
        <v>615.35</v>
      </c>
    </row>
    <row r="52" s="1" customFormat="1" ht="20" customHeight="1" spans="1:21">
      <c r="A52" s="12" t="s">
        <v>52</v>
      </c>
      <c r="B52" s="11">
        <f t="shared" si="8"/>
        <v>231.7</v>
      </c>
      <c r="C52" s="13">
        <v>71.09</v>
      </c>
      <c r="D52" s="13">
        <v>141.65</v>
      </c>
      <c r="E52" s="13">
        <v>18.96</v>
      </c>
      <c r="F52" s="13">
        <f>VLOOKUP($A52,[1]公共卫生原表!$A$3:$E$127,5,FALSE)</f>
        <v>0</v>
      </c>
      <c r="G52" s="10">
        <f t="shared" si="6"/>
        <v>137.46</v>
      </c>
      <c r="H52" s="24">
        <v>2.96</v>
      </c>
      <c r="I52" s="24">
        <v>24.5</v>
      </c>
      <c r="J52" s="24">
        <v>0</v>
      </c>
      <c r="K52" s="24">
        <v>10</v>
      </c>
      <c r="L52" s="24">
        <v>0</v>
      </c>
      <c r="M52" s="24">
        <v>0</v>
      </c>
      <c r="N52" s="24">
        <v>0</v>
      </c>
      <c r="O52" s="24">
        <v>100</v>
      </c>
      <c r="P52" s="24"/>
      <c r="Q52" s="24"/>
      <c r="R52" s="24">
        <v>0</v>
      </c>
      <c r="S52" s="24"/>
      <c r="T52" s="24">
        <v>140</v>
      </c>
      <c r="U52" s="10">
        <f t="shared" si="7"/>
        <v>509.16</v>
      </c>
    </row>
    <row r="53" s="1" customFormat="1" ht="20" customHeight="1" spans="1:21">
      <c r="A53" s="12" t="s">
        <v>53</v>
      </c>
      <c r="B53" s="11">
        <f t="shared" si="8"/>
        <v>110.09</v>
      </c>
      <c r="C53" s="13">
        <v>51.7</v>
      </c>
      <c r="D53" s="13">
        <v>44.3</v>
      </c>
      <c r="E53" s="13">
        <v>14.09</v>
      </c>
      <c r="F53" s="13">
        <f>VLOOKUP($A53,[1]公共卫生原表!$A$3:$E$127,5,FALSE)</f>
        <v>0</v>
      </c>
      <c r="G53" s="10">
        <f t="shared" si="6"/>
        <v>549.98</v>
      </c>
      <c r="H53" s="24">
        <v>247.58</v>
      </c>
      <c r="I53" s="24">
        <v>30</v>
      </c>
      <c r="J53" s="24">
        <v>0</v>
      </c>
      <c r="K53" s="24">
        <v>10</v>
      </c>
      <c r="L53" s="24">
        <v>0</v>
      </c>
      <c r="M53" s="24">
        <v>62.4</v>
      </c>
      <c r="N53" s="24">
        <v>0</v>
      </c>
      <c r="O53" s="24">
        <v>200</v>
      </c>
      <c r="P53" s="24"/>
      <c r="Q53" s="24"/>
      <c r="R53" s="24">
        <v>0</v>
      </c>
      <c r="S53" s="24"/>
      <c r="T53" s="24">
        <v>140</v>
      </c>
      <c r="U53" s="10">
        <f t="shared" si="7"/>
        <v>800.07</v>
      </c>
    </row>
    <row r="54" s="1" customFormat="1" ht="20" customHeight="1" spans="1:21">
      <c r="A54" s="12" t="s">
        <v>54</v>
      </c>
      <c r="B54" s="11">
        <f t="shared" si="8"/>
        <v>94.82</v>
      </c>
      <c r="C54" s="13">
        <v>38.72</v>
      </c>
      <c r="D54" s="13">
        <v>49.04</v>
      </c>
      <c r="E54" s="13">
        <v>7.06</v>
      </c>
      <c r="F54" s="13">
        <f>VLOOKUP($A54,[1]公共卫生原表!$A$3:$E$127,5,FALSE)</f>
        <v>0</v>
      </c>
      <c r="G54" s="10">
        <f t="shared" si="6"/>
        <v>429.46</v>
      </c>
      <c r="H54" s="24">
        <v>145.66</v>
      </c>
      <c r="I54" s="24">
        <v>9</v>
      </c>
      <c r="J54" s="24">
        <v>0</v>
      </c>
      <c r="K54" s="24">
        <v>10</v>
      </c>
      <c r="L54" s="24">
        <v>0</v>
      </c>
      <c r="M54" s="24">
        <v>64.8</v>
      </c>
      <c r="N54" s="24">
        <v>0</v>
      </c>
      <c r="O54" s="24">
        <v>200</v>
      </c>
      <c r="P54" s="24"/>
      <c r="Q54" s="24"/>
      <c r="R54" s="24">
        <v>0</v>
      </c>
      <c r="S54" s="24"/>
      <c r="T54" s="24">
        <v>70</v>
      </c>
      <c r="U54" s="10">
        <f t="shared" si="7"/>
        <v>594.28</v>
      </c>
    </row>
    <row r="55" s="1" customFormat="1" ht="20" customHeight="1" spans="1:21">
      <c r="A55" s="12" t="s">
        <v>55</v>
      </c>
      <c r="B55" s="11">
        <f t="shared" si="8"/>
        <v>132.11</v>
      </c>
      <c r="C55" s="13">
        <v>39.4</v>
      </c>
      <c r="D55" s="13">
        <v>88.61</v>
      </c>
      <c r="E55" s="13">
        <v>4.1</v>
      </c>
      <c r="F55" s="13">
        <f>VLOOKUP($A55,[1]公共卫生原表!$A$3:$E$127,5,FALSE)</f>
        <v>0</v>
      </c>
      <c r="G55" s="10">
        <f t="shared" si="6"/>
        <v>424.19</v>
      </c>
      <c r="H55" s="24">
        <v>134.39</v>
      </c>
      <c r="I55" s="24">
        <v>20</v>
      </c>
      <c r="J55" s="24">
        <v>0</v>
      </c>
      <c r="K55" s="24">
        <v>5</v>
      </c>
      <c r="L55" s="24">
        <v>0</v>
      </c>
      <c r="M55" s="24">
        <v>64.8</v>
      </c>
      <c r="N55" s="24">
        <v>0</v>
      </c>
      <c r="O55" s="24">
        <v>200</v>
      </c>
      <c r="P55" s="24"/>
      <c r="Q55" s="24"/>
      <c r="R55" s="24">
        <v>0</v>
      </c>
      <c r="S55" s="24"/>
      <c r="T55" s="24">
        <v>20</v>
      </c>
      <c r="U55" s="10">
        <f t="shared" si="7"/>
        <v>576.3</v>
      </c>
    </row>
    <row r="56" s="1" customFormat="1" ht="20" customHeight="1" spans="1:21">
      <c r="A56" s="12" t="s">
        <v>56</v>
      </c>
      <c r="B56" s="11">
        <f t="shared" si="8"/>
        <v>150.15</v>
      </c>
      <c r="C56" s="13">
        <v>59.47</v>
      </c>
      <c r="D56" s="13">
        <v>86.11</v>
      </c>
      <c r="E56" s="13">
        <v>4.57</v>
      </c>
      <c r="F56" s="13">
        <f>VLOOKUP($A56,[1]公共卫生原表!$A$3:$E$127,5,FALSE)</f>
        <v>0</v>
      </c>
      <c r="G56" s="10">
        <f t="shared" si="6"/>
        <v>536.03</v>
      </c>
      <c r="H56" s="24">
        <v>187.33</v>
      </c>
      <c r="I56" s="24">
        <v>26.5</v>
      </c>
      <c r="J56" s="24">
        <v>0</v>
      </c>
      <c r="K56" s="24">
        <v>15</v>
      </c>
      <c r="L56" s="24">
        <v>0</v>
      </c>
      <c r="M56" s="24">
        <v>7.2</v>
      </c>
      <c r="N56" s="24">
        <v>0</v>
      </c>
      <c r="O56" s="24">
        <v>300</v>
      </c>
      <c r="P56" s="24"/>
      <c r="Q56" s="24"/>
      <c r="R56" s="24">
        <v>0</v>
      </c>
      <c r="S56" s="24"/>
      <c r="T56" s="24">
        <v>0</v>
      </c>
      <c r="U56" s="10">
        <f t="shared" si="7"/>
        <v>686.18</v>
      </c>
    </row>
    <row r="57" s="1" customFormat="1" ht="20" customHeight="1" spans="1:21">
      <c r="A57" s="12" t="s">
        <v>57</v>
      </c>
      <c r="B57" s="11">
        <f t="shared" si="8"/>
        <v>194.33</v>
      </c>
      <c r="C57" s="13">
        <v>70.84</v>
      </c>
      <c r="D57" s="13">
        <v>112.32</v>
      </c>
      <c r="E57" s="13">
        <v>11.17</v>
      </c>
      <c r="F57" s="13">
        <f>VLOOKUP($A57,[1]公共卫生原表!$A$3:$E$127,5,FALSE)</f>
        <v>0</v>
      </c>
      <c r="G57" s="10">
        <f t="shared" si="6"/>
        <v>435.96</v>
      </c>
      <c r="H57" s="24">
        <v>143.36</v>
      </c>
      <c r="I57" s="24">
        <v>24</v>
      </c>
      <c r="J57" s="24">
        <v>0</v>
      </c>
      <c r="K57" s="24">
        <v>5</v>
      </c>
      <c r="L57" s="24">
        <v>0</v>
      </c>
      <c r="M57" s="24">
        <v>33.6</v>
      </c>
      <c r="N57" s="24">
        <v>30</v>
      </c>
      <c r="O57" s="24">
        <v>200</v>
      </c>
      <c r="P57" s="24"/>
      <c r="Q57" s="24"/>
      <c r="R57" s="24">
        <v>0</v>
      </c>
      <c r="S57" s="24"/>
      <c r="T57" s="24">
        <v>280</v>
      </c>
      <c r="U57" s="10">
        <f t="shared" si="7"/>
        <v>910.29</v>
      </c>
    </row>
    <row r="58" s="1" customFormat="1" ht="20" customHeight="1" spans="1:21">
      <c r="A58" s="12" t="s">
        <v>58</v>
      </c>
      <c r="B58" s="11">
        <f t="shared" si="8"/>
        <v>312.18</v>
      </c>
      <c r="C58" s="13">
        <v>115.89</v>
      </c>
      <c r="D58" s="13">
        <v>139.28</v>
      </c>
      <c r="E58" s="13">
        <v>57.01</v>
      </c>
      <c r="F58" s="13">
        <f>VLOOKUP($A58,[1]公共卫生原表!$A$3:$E$127,5,FALSE)</f>
        <v>0</v>
      </c>
      <c r="G58" s="10">
        <f t="shared" si="6"/>
        <v>719.32</v>
      </c>
      <c r="H58" s="24">
        <v>279.72</v>
      </c>
      <c r="I58" s="24">
        <v>25</v>
      </c>
      <c r="J58" s="24">
        <v>0</v>
      </c>
      <c r="K58" s="24">
        <v>15</v>
      </c>
      <c r="L58" s="24">
        <v>0</v>
      </c>
      <c r="M58" s="24">
        <v>69.6</v>
      </c>
      <c r="N58" s="24">
        <v>30</v>
      </c>
      <c r="O58" s="24">
        <v>300</v>
      </c>
      <c r="P58" s="24"/>
      <c r="Q58" s="24"/>
      <c r="R58" s="24">
        <v>0</v>
      </c>
      <c r="S58" s="24"/>
      <c r="T58" s="24">
        <v>50</v>
      </c>
      <c r="U58" s="10">
        <f t="shared" si="7"/>
        <v>1081.5</v>
      </c>
    </row>
    <row r="59" s="1" customFormat="1" ht="20" customHeight="1" spans="1:21">
      <c r="A59" s="12" t="s">
        <v>59</v>
      </c>
      <c r="B59" s="11">
        <f t="shared" si="8"/>
        <v>75.79</v>
      </c>
      <c r="C59" s="13">
        <v>19.2</v>
      </c>
      <c r="D59" s="13">
        <v>46.18</v>
      </c>
      <c r="E59" s="13">
        <v>10.41</v>
      </c>
      <c r="F59" s="13">
        <f>VLOOKUP($A59,[1]公共卫生原表!$A$3:$E$127,5,FALSE)</f>
        <v>0</v>
      </c>
      <c r="G59" s="10">
        <f t="shared" si="6"/>
        <v>348.48</v>
      </c>
      <c r="H59" s="24">
        <v>92.08</v>
      </c>
      <c r="I59" s="24">
        <v>32</v>
      </c>
      <c r="J59" s="24">
        <v>0</v>
      </c>
      <c r="K59" s="24">
        <v>10</v>
      </c>
      <c r="L59" s="24">
        <v>0</v>
      </c>
      <c r="M59" s="24">
        <v>14.4</v>
      </c>
      <c r="N59" s="24">
        <v>0</v>
      </c>
      <c r="O59" s="24">
        <v>200</v>
      </c>
      <c r="P59" s="24"/>
      <c r="Q59" s="24"/>
      <c r="R59" s="24">
        <v>0</v>
      </c>
      <c r="S59" s="24"/>
      <c r="T59" s="24">
        <v>20</v>
      </c>
      <c r="U59" s="10">
        <f t="shared" si="7"/>
        <v>444.27</v>
      </c>
    </row>
    <row r="60" s="1" customFormat="1" ht="20" customHeight="1" spans="1:21">
      <c r="A60" s="12" t="s">
        <v>60</v>
      </c>
      <c r="B60" s="11">
        <f t="shared" si="8"/>
        <v>129.79</v>
      </c>
      <c r="C60" s="13">
        <v>53.17</v>
      </c>
      <c r="D60" s="13">
        <v>63.52</v>
      </c>
      <c r="E60" s="13">
        <v>13.1</v>
      </c>
      <c r="F60" s="13">
        <f>VLOOKUP($A60,[1]公共卫生原表!$A$3:$E$127,5,FALSE)</f>
        <v>0</v>
      </c>
      <c r="G60" s="10">
        <f t="shared" si="6"/>
        <v>5524.46</v>
      </c>
      <c r="H60" s="24">
        <v>138.46</v>
      </c>
      <c r="I60" s="24">
        <v>28</v>
      </c>
      <c r="J60" s="24">
        <v>0</v>
      </c>
      <c r="K60" s="24">
        <v>10</v>
      </c>
      <c r="L60" s="24">
        <v>0</v>
      </c>
      <c r="M60" s="24">
        <v>48</v>
      </c>
      <c r="N60" s="24">
        <v>0</v>
      </c>
      <c r="O60" s="24">
        <v>300</v>
      </c>
      <c r="P60" s="24"/>
      <c r="Q60" s="24">
        <v>5000</v>
      </c>
      <c r="R60" s="24">
        <v>0</v>
      </c>
      <c r="S60" s="24"/>
      <c r="T60" s="24">
        <v>150</v>
      </c>
      <c r="U60" s="10">
        <f t="shared" si="7"/>
        <v>5804.25</v>
      </c>
    </row>
    <row r="61" s="1" customFormat="1" ht="20" customHeight="1" spans="1:21">
      <c r="A61" s="12" t="s">
        <v>61</v>
      </c>
      <c r="B61" s="11">
        <f t="shared" si="8"/>
        <v>141.41</v>
      </c>
      <c r="C61" s="13">
        <v>29.34</v>
      </c>
      <c r="D61" s="13">
        <v>91.1</v>
      </c>
      <c r="E61" s="13">
        <v>20.97</v>
      </c>
      <c r="F61" s="13">
        <f>VLOOKUP($A61,[1]公共卫生原表!$A$3:$E$127,5,FALSE)</f>
        <v>0</v>
      </c>
      <c r="G61" s="10">
        <f t="shared" si="6"/>
        <v>349.1</v>
      </c>
      <c r="H61" s="24">
        <v>70.1</v>
      </c>
      <c r="I61" s="24">
        <v>13</v>
      </c>
      <c r="J61" s="24">
        <v>0</v>
      </c>
      <c r="K61" s="24">
        <v>10</v>
      </c>
      <c r="L61" s="24">
        <v>0</v>
      </c>
      <c r="M61" s="24">
        <v>36</v>
      </c>
      <c r="N61" s="24">
        <v>0</v>
      </c>
      <c r="O61" s="24">
        <v>200</v>
      </c>
      <c r="P61" s="24"/>
      <c r="Q61" s="24"/>
      <c r="R61" s="24">
        <v>20</v>
      </c>
      <c r="S61" s="24"/>
      <c r="T61" s="24">
        <v>90</v>
      </c>
      <c r="U61" s="10">
        <f t="shared" si="7"/>
        <v>580.51</v>
      </c>
    </row>
    <row r="62" s="1" customFormat="1" ht="20" customHeight="1" spans="1:21">
      <c r="A62" s="12" t="s">
        <v>62</v>
      </c>
      <c r="B62" s="11">
        <f t="shared" si="8"/>
        <v>86.07</v>
      </c>
      <c r="C62" s="13">
        <v>27.73</v>
      </c>
      <c r="D62" s="13">
        <v>54.91</v>
      </c>
      <c r="E62" s="13">
        <v>3.43</v>
      </c>
      <c r="F62" s="13">
        <f>VLOOKUP($A62,[1]公共卫生原表!$A$3:$E$127,5,FALSE)</f>
        <v>0</v>
      </c>
      <c r="G62" s="10">
        <f t="shared" si="6"/>
        <v>368.27</v>
      </c>
      <c r="H62" s="24">
        <v>103.77</v>
      </c>
      <c r="I62" s="24">
        <v>13.5</v>
      </c>
      <c r="J62" s="24">
        <v>0</v>
      </c>
      <c r="K62" s="24">
        <v>5</v>
      </c>
      <c r="L62" s="24">
        <v>0</v>
      </c>
      <c r="M62" s="24">
        <v>36</v>
      </c>
      <c r="N62" s="24">
        <v>10</v>
      </c>
      <c r="O62" s="24">
        <v>200</v>
      </c>
      <c r="P62" s="24"/>
      <c r="Q62" s="24"/>
      <c r="R62" s="24">
        <v>0</v>
      </c>
      <c r="S62" s="24"/>
      <c r="T62" s="24">
        <v>90</v>
      </c>
      <c r="U62" s="10">
        <f t="shared" si="7"/>
        <v>544.34</v>
      </c>
    </row>
    <row r="63" s="1" customFormat="1" ht="20" customHeight="1" spans="1:21">
      <c r="A63" s="12" t="s">
        <v>63</v>
      </c>
      <c r="B63" s="11">
        <f t="shared" si="8"/>
        <v>138.76</v>
      </c>
      <c r="C63" s="13">
        <v>50.76</v>
      </c>
      <c r="D63" s="13">
        <v>79.88</v>
      </c>
      <c r="E63" s="13">
        <v>8.12</v>
      </c>
      <c r="F63" s="13">
        <f>VLOOKUP($A63,[1]公共卫生原表!$A$3:$E$127,5,FALSE)</f>
        <v>0</v>
      </c>
      <c r="G63" s="10">
        <f t="shared" si="6"/>
        <v>277.49</v>
      </c>
      <c r="H63" s="24">
        <v>10.39</v>
      </c>
      <c r="I63" s="24">
        <v>40.5</v>
      </c>
      <c r="J63" s="24">
        <v>0</v>
      </c>
      <c r="K63" s="24">
        <v>5</v>
      </c>
      <c r="L63" s="24">
        <v>0</v>
      </c>
      <c r="M63" s="24">
        <v>21.6</v>
      </c>
      <c r="N63" s="24">
        <v>0</v>
      </c>
      <c r="O63" s="24">
        <v>200</v>
      </c>
      <c r="P63" s="24"/>
      <c r="Q63" s="24"/>
      <c r="R63" s="24">
        <v>0</v>
      </c>
      <c r="S63" s="24"/>
      <c r="T63" s="24">
        <v>40</v>
      </c>
      <c r="U63" s="10">
        <f t="shared" si="7"/>
        <v>456.25</v>
      </c>
    </row>
    <row r="64" s="1" customFormat="1" ht="20" customHeight="1" spans="1:21">
      <c r="A64" s="12" t="s">
        <v>64</v>
      </c>
      <c r="B64" s="11">
        <f t="shared" si="8"/>
        <v>75.95</v>
      </c>
      <c r="C64" s="13">
        <v>28.12</v>
      </c>
      <c r="D64" s="13">
        <v>47.42</v>
      </c>
      <c r="E64" s="13">
        <v>0.41</v>
      </c>
      <c r="F64" s="13">
        <f>VLOOKUP($A64,[1]公共卫生原表!$A$3:$E$127,5,FALSE)</f>
        <v>0</v>
      </c>
      <c r="G64" s="10">
        <f t="shared" si="6"/>
        <v>267.34</v>
      </c>
      <c r="H64" s="24">
        <v>0.34</v>
      </c>
      <c r="I64" s="24">
        <v>16</v>
      </c>
      <c r="J64" s="24">
        <v>0</v>
      </c>
      <c r="K64" s="24">
        <v>5</v>
      </c>
      <c r="L64" s="24">
        <v>0</v>
      </c>
      <c r="M64" s="24">
        <v>36</v>
      </c>
      <c r="N64" s="24">
        <v>10</v>
      </c>
      <c r="O64" s="24">
        <v>200</v>
      </c>
      <c r="P64" s="24"/>
      <c r="Q64" s="24"/>
      <c r="R64" s="24">
        <v>0</v>
      </c>
      <c r="S64" s="24"/>
      <c r="T64" s="24">
        <v>10</v>
      </c>
      <c r="U64" s="10">
        <f t="shared" si="7"/>
        <v>353.29</v>
      </c>
    </row>
    <row r="65" s="1" customFormat="1" ht="20" customHeight="1" spans="1:21">
      <c r="A65" s="12" t="s">
        <v>65</v>
      </c>
      <c r="B65" s="11">
        <f t="shared" si="8"/>
        <v>135.35</v>
      </c>
      <c r="C65" s="13">
        <v>29.32</v>
      </c>
      <c r="D65" s="13">
        <v>106.7</v>
      </c>
      <c r="E65" s="13">
        <v>-0.67</v>
      </c>
      <c r="F65" s="13">
        <f>VLOOKUP($A65,[1]公共卫生原表!$A$3:$E$127,5,FALSE)</f>
        <v>0</v>
      </c>
      <c r="G65" s="10">
        <f t="shared" si="6"/>
        <v>35.38</v>
      </c>
      <c r="H65" s="24">
        <v>6.88</v>
      </c>
      <c r="I65" s="24">
        <v>8.5</v>
      </c>
      <c r="J65" s="24">
        <v>0</v>
      </c>
      <c r="K65" s="24">
        <v>10</v>
      </c>
      <c r="L65" s="24">
        <v>0</v>
      </c>
      <c r="M65" s="24">
        <v>0</v>
      </c>
      <c r="N65" s="24">
        <v>10</v>
      </c>
      <c r="O65" s="24"/>
      <c r="P65" s="24"/>
      <c r="Q65" s="24"/>
      <c r="R65" s="24">
        <v>0</v>
      </c>
      <c r="S65" s="24"/>
      <c r="T65" s="24">
        <v>50</v>
      </c>
      <c r="U65" s="10">
        <f t="shared" si="7"/>
        <v>220.73</v>
      </c>
    </row>
    <row r="66" s="1" customFormat="1" ht="20" customHeight="1" spans="1:21">
      <c r="A66" s="12" t="s">
        <v>66</v>
      </c>
      <c r="B66" s="11">
        <f t="shared" si="8"/>
        <v>184.98</v>
      </c>
      <c r="C66" s="13">
        <v>58.82</v>
      </c>
      <c r="D66" s="13">
        <v>130.42</v>
      </c>
      <c r="E66" s="13">
        <v>-4.26</v>
      </c>
      <c r="F66" s="13">
        <f>VLOOKUP($A66,[1]公共卫生原表!$A$3:$E$127,5,FALSE)</f>
        <v>0</v>
      </c>
      <c r="G66" s="10">
        <f t="shared" si="6"/>
        <v>245.47</v>
      </c>
      <c r="H66" s="24">
        <v>60.47</v>
      </c>
      <c r="I66" s="24">
        <v>18</v>
      </c>
      <c r="J66" s="24">
        <v>0</v>
      </c>
      <c r="K66" s="24">
        <v>24</v>
      </c>
      <c r="L66" s="24">
        <v>0</v>
      </c>
      <c r="M66" s="24">
        <v>12</v>
      </c>
      <c r="N66" s="24">
        <v>0</v>
      </c>
      <c r="O66" s="24"/>
      <c r="P66" s="24"/>
      <c r="Q66" s="24"/>
      <c r="R66" s="24">
        <v>0</v>
      </c>
      <c r="S66" s="24">
        <v>131</v>
      </c>
      <c r="T66" s="24">
        <v>70</v>
      </c>
      <c r="U66" s="10">
        <f t="shared" si="7"/>
        <v>500.45</v>
      </c>
    </row>
    <row r="67" s="1" customFormat="1" ht="20" customHeight="1" spans="1:21">
      <c r="A67" s="12" t="s">
        <v>67</v>
      </c>
      <c r="B67" s="11">
        <f t="shared" si="8"/>
        <v>533.85</v>
      </c>
      <c r="C67" s="13">
        <v>405.84</v>
      </c>
      <c r="D67" s="13">
        <v>156</v>
      </c>
      <c r="E67" s="13">
        <v>-27.99</v>
      </c>
      <c r="F67" s="13">
        <f>VLOOKUP($A67,[1]公共卫生原表!$A$3:$E$127,5,FALSE)</f>
        <v>0</v>
      </c>
      <c r="G67" s="10">
        <f t="shared" si="6"/>
        <v>159.58</v>
      </c>
      <c r="H67" s="24">
        <v>86.08</v>
      </c>
      <c r="I67" s="24">
        <v>38.5</v>
      </c>
      <c r="J67" s="24">
        <v>0</v>
      </c>
      <c r="K67" s="24">
        <v>15</v>
      </c>
      <c r="L67" s="24">
        <v>0</v>
      </c>
      <c r="M67" s="24">
        <v>0</v>
      </c>
      <c r="N67" s="24">
        <v>0</v>
      </c>
      <c r="O67" s="24"/>
      <c r="P67" s="24"/>
      <c r="Q67" s="24"/>
      <c r="R67" s="24">
        <v>20</v>
      </c>
      <c r="S67" s="24"/>
      <c r="T67" s="24">
        <v>80</v>
      </c>
      <c r="U67" s="10">
        <f t="shared" si="7"/>
        <v>773.43</v>
      </c>
    </row>
    <row r="68" s="1" customFormat="1" ht="20" customHeight="1" spans="1:21">
      <c r="A68" s="8" t="s">
        <v>68</v>
      </c>
      <c r="B68" s="11">
        <f t="shared" si="8"/>
        <v>4427.15</v>
      </c>
      <c r="C68" s="10">
        <f>SUM(C69:C140)</f>
        <v>1305.67</v>
      </c>
      <c r="D68" s="10">
        <f>SUM(D69:D140)</f>
        <v>2979.31</v>
      </c>
      <c r="E68" s="10">
        <f>SUM(E69:E140)</f>
        <v>142.17</v>
      </c>
      <c r="F68" s="10">
        <f>SUM(F69:F140)</f>
        <v>0</v>
      </c>
      <c r="G68" s="10">
        <f>SUM(G69:G140)</f>
        <v>149</v>
      </c>
      <c r="H68" s="10">
        <f t="shared" ref="H68:Q68" si="10">SUM(H69:H140)</f>
        <v>0</v>
      </c>
      <c r="I68" s="10">
        <f t="shared" si="10"/>
        <v>0</v>
      </c>
      <c r="J68" s="10">
        <f t="shared" si="10"/>
        <v>0</v>
      </c>
      <c r="K68" s="10">
        <f t="shared" si="10"/>
        <v>0</v>
      </c>
      <c r="L68" s="10">
        <f t="shared" si="10"/>
        <v>0</v>
      </c>
      <c r="M68" s="10">
        <f t="shared" si="10"/>
        <v>0</v>
      </c>
      <c r="N68" s="10">
        <f t="shared" si="10"/>
        <v>0</v>
      </c>
      <c r="O68" s="10">
        <f t="shared" si="10"/>
        <v>100</v>
      </c>
      <c r="P68" s="10"/>
      <c r="Q68" s="10">
        <f>SUM(Q69:Q140)</f>
        <v>0</v>
      </c>
      <c r="R68" s="10">
        <f>SUM(R69:R140)</f>
        <v>0</v>
      </c>
      <c r="S68" s="10">
        <f>SUM(S69:S140)</f>
        <v>49</v>
      </c>
      <c r="T68" s="10">
        <f>SUM(T69:T140)</f>
        <v>1340</v>
      </c>
      <c r="U68" s="10">
        <f>SUM(U69:U140)</f>
        <v>5916.15</v>
      </c>
    </row>
    <row r="69" s="1" customFormat="1" ht="20" customHeight="1" spans="1:21">
      <c r="A69" s="12" t="s">
        <v>69</v>
      </c>
      <c r="B69" s="11">
        <f t="shared" si="8"/>
        <v>65.23</v>
      </c>
      <c r="C69" s="13">
        <v>16.7</v>
      </c>
      <c r="D69" s="13">
        <v>47.04</v>
      </c>
      <c r="E69" s="13">
        <v>1.49</v>
      </c>
      <c r="F69" s="13">
        <f>VLOOKUP($A69,[1]公共卫生原表!$A$3:$E$127,5,FALSE)</f>
        <v>0</v>
      </c>
      <c r="G69" s="10">
        <f t="shared" si="6"/>
        <v>0</v>
      </c>
      <c r="H69" s="24"/>
      <c r="I69" s="24"/>
      <c r="J69" s="24"/>
      <c r="K69" s="24"/>
      <c r="L69" s="24"/>
      <c r="M69" s="24"/>
      <c r="N69" s="24">
        <v>0</v>
      </c>
      <c r="O69" s="24"/>
      <c r="P69" s="24"/>
      <c r="Q69" s="24"/>
      <c r="R69" s="10">
        <v>0</v>
      </c>
      <c r="S69" s="24"/>
      <c r="T69" s="24">
        <v>0</v>
      </c>
      <c r="U69" s="10">
        <f t="shared" si="7"/>
        <v>65.23</v>
      </c>
    </row>
    <row r="70" s="1" customFormat="1" ht="20" customHeight="1" spans="1:21">
      <c r="A70" s="12" t="s">
        <v>70</v>
      </c>
      <c r="B70" s="11">
        <f t="shared" si="8"/>
        <v>67.41</v>
      </c>
      <c r="C70" s="13">
        <v>19.1</v>
      </c>
      <c r="D70" s="13">
        <v>46.56</v>
      </c>
      <c r="E70" s="13">
        <v>1.75</v>
      </c>
      <c r="F70" s="13">
        <f>VLOOKUP($A70,[1]公共卫生原表!$A$3:$E$127,5,FALSE)</f>
        <v>0</v>
      </c>
      <c r="G70" s="10">
        <f t="shared" si="6"/>
        <v>0</v>
      </c>
      <c r="H70" s="24"/>
      <c r="I70" s="24"/>
      <c r="J70" s="24"/>
      <c r="K70" s="24"/>
      <c r="L70" s="24"/>
      <c r="M70" s="24"/>
      <c r="N70" s="24">
        <v>0</v>
      </c>
      <c r="O70" s="24"/>
      <c r="P70" s="24"/>
      <c r="Q70" s="24"/>
      <c r="R70" s="10">
        <v>0</v>
      </c>
      <c r="S70" s="24"/>
      <c r="T70" s="24">
        <v>60</v>
      </c>
      <c r="U70" s="10">
        <f t="shared" si="7"/>
        <v>127.41</v>
      </c>
    </row>
    <row r="71" s="1" customFormat="1" ht="20" customHeight="1" spans="1:21">
      <c r="A71" s="12" t="s">
        <v>71</v>
      </c>
      <c r="B71" s="11">
        <f t="shared" si="8"/>
        <v>96.13</v>
      </c>
      <c r="C71" s="13">
        <v>24.97</v>
      </c>
      <c r="D71" s="13">
        <v>68.64</v>
      </c>
      <c r="E71" s="13">
        <v>2.52</v>
      </c>
      <c r="F71" s="13">
        <f>VLOOKUP($A71,[1]公共卫生原表!$A$3:$E$127,5,FALSE)</f>
        <v>0</v>
      </c>
      <c r="G71" s="10">
        <f t="shared" si="6"/>
        <v>0</v>
      </c>
      <c r="H71" s="24"/>
      <c r="I71" s="24"/>
      <c r="J71" s="24"/>
      <c r="K71" s="24"/>
      <c r="L71" s="24"/>
      <c r="M71" s="24"/>
      <c r="N71" s="24">
        <v>0</v>
      </c>
      <c r="O71" s="24"/>
      <c r="P71" s="24"/>
      <c r="Q71" s="24"/>
      <c r="R71" s="10">
        <v>0</v>
      </c>
      <c r="S71" s="24"/>
      <c r="T71" s="24">
        <v>0</v>
      </c>
      <c r="U71" s="10">
        <f t="shared" si="7"/>
        <v>96.13</v>
      </c>
    </row>
    <row r="72" s="1" customFormat="1" ht="20" customHeight="1" spans="1:21">
      <c r="A72" s="12" t="s">
        <v>72</v>
      </c>
      <c r="B72" s="11">
        <f t="shared" ref="B72:B103" si="11">SUM(C72:F72)</f>
        <v>129.63</v>
      </c>
      <c r="C72" s="13">
        <v>38.5</v>
      </c>
      <c r="D72" s="13">
        <v>87.36</v>
      </c>
      <c r="E72" s="13">
        <v>3.77</v>
      </c>
      <c r="F72" s="13">
        <f>VLOOKUP($A72,[1]公共卫生原表!$A$3:$E$127,5,FALSE)</f>
        <v>0</v>
      </c>
      <c r="G72" s="10">
        <f t="shared" si="6"/>
        <v>0</v>
      </c>
      <c r="H72" s="24"/>
      <c r="I72" s="24"/>
      <c r="J72" s="24"/>
      <c r="K72" s="24"/>
      <c r="L72" s="24"/>
      <c r="M72" s="24"/>
      <c r="N72" s="24">
        <v>0</v>
      </c>
      <c r="O72" s="24"/>
      <c r="P72" s="24"/>
      <c r="Q72" s="24"/>
      <c r="R72" s="10">
        <v>0</v>
      </c>
      <c r="S72" s="24"/>
      <c r="T72" s="24">
        <v>260</v>
      </c>
      <c r="U72" s="10">
        <f t="shared" ref="U72:U103" si="12">B72+G72+T72</f>
        <v>389.63</v>
      </c>
    </row>
    <row r="73" s="1" customFormat="1" ht="20" customHeight="1" spans="1:21">
      <c r="A73" s="12" t="s">
        <v>73</v>
      </c>
      <c r="B73" s="11">
        <f t="shared" si="11"/>
        <v>112.1</v>
      </c>
      <c r="C73" s="13">
        <v>28.7</v>
      </c>
      <c r="D73" s="13">
        <v>78.98</v>
      </c>
      <c r="E73" s="13">
        <v>4.42</v>
      </c>
      <c r="F73" s="13">
        <f>VLOOKUP($A73,[1]公共卫生原表!$A$3:$E$127,5,FALSE)</f>
        <v>0</v>
      </c>
      <c r="G73" s="10">
        <f t="shared" ref="G73:G104" si="13">SUM(H73:S73)</f>
        <v>0</v>
      </c>
      <c r="H73" s="24"/>
      <c r="I73" s="24"/>
      <c r="J73" s="24"/>
      <c r="K73" s="24"/>
      <c r="L73" s="24"/>
      <c r="M73" s="24"/>
      <c r="N73" s="24">
        <v>0</v>
      </c>
      <c r="O73" s="24"/>
      <c r="P73" s="24"/>
      <c r="Q73" s="24"/>
      <c r="R73" s="10">
        <v>0</v>
      </c>
      <c r="S73" s="24"/>
      <c r="T73" s="24">
        <v>0</v>
      </c>
      <c r="U73" s="10">
        <f t="shared" si="12"/>
        <v>112.1</v>
      </c>
    </row>
    <row r="74" s="1" customFormat="1" ht="20" customHeight="1" spans="1:21">
      <c r="A74" s="12" t="s">
        <v>74</v>
      </c>
      <c r="B74" s="11">
        <f t="shared" si="11"/>
        <v>110.22</v>
      </c>
      <c r="C74" s="13">
        <v>21.67</v>
      </c>
      <c r="D74" s="13">
        <v>85.21</v>
      </c>
      <c r="E74" s="13">
        <v>3.34</v>
      </c>
      <c r="F74" s="13">
        <f>VLOOKUP($A74,[1]公共卫生原表!$A$3:$E$127,5,FALSE)</f>
        <v>0</v>
      </c>
      <c r="G74" s="10">
        <f t="shared" si="13"/>
        <v>100</v>
      </c>
      <c r="H74" s="24"/>
      <c r="I74" s="24"/>
      <c r="J74" s="24"/>
      <c r="K74" s="24"/>
      <c r="L74" s="24"/>
      <c r="M74" s="24"/>
      <c r="N74" s="24">
        <v>0</v>
      </c>
      <c r="O74" s="24">
        <v>100</v>
      </c>
      <c r="P74" s="24"/>
      <c r="Q74" s="24"/>
      <c r="R74" s="10">
        <v>0</v>
      </c>
      <c r="S74" s="24"/>
      <c r="T74" s="24">
        <v>0</v>
      </c>
      <c r="U74" s="10">
        <f t="shared" si="12"/>
        <v>210.22</v>
      </c>
    </row>
    <row r="75" s="1" customFormat="1" ht="20" customHeight="1" spans="1:21">
      <c r="A75" s="12" t="s">
        <v>75</v>
      </c>
      <c r="B75" s="11">
        <f t="shared" si="11"/>
        <v>74.63</v>
      </c>
      <c r="C75" s="13">
        <v>20.77</v>
      </c>
      <c r="D75" s="13">
        <v>53.04</v>
      </c>
      <c r="E75" s="13">
        <v>0.82</v>
      </c>
      <c r="F75" s="13">
        <f>VLOOKUP($A75,[1]公共卫生原表!$A$3:$E$127,5,FALSE)</f>
        <v>0</v>
      </c>
      <c r="G75" s="10">
        <f t="shared" si="13"/>
        <v>0</v>
      </c>
      <c r="H75" s="24"/>
      <c r="I75" s="24"/>
      <c r="J75" s="24"/>
      <c r="K75" s="24"/>
      <c r="L75" s="24"/>
      <c r="M75" s="24"/>
      <c r="N75" s="24">
        <v>0</v>
      </c>
      <c r="O75" s="24"/>
      <c r="P75" s="24"/>
      <c r="Q75" s="24"/>
      <c r="R75" s="10">
        <v>0</v>
      </c>
      <c r="S75" s="24"/>
      <c r="T75" s="24">
        <v>40</v>
      </c>
      <c r="U75" s="10">
        <f t="shared" si="12"/>
        <v>114.63</v>
      </c>
    </row>
    <row r="76" s="1" customFormat="1" ht="20" customHeight="1" spans="1:21">
      <c r="A76" s="12" t="s">
        <v>76</v>
      </c>
      <c r="B76" s="11">
        <f t="shared" si="11"/>
        <v>44.11</v>
      </c>
      <c r="C76" s="13">
        <v>14.83</v>
      </c>
      <c r="D76" s="13">
        <v>28.08</v>
      </c>
      <c r="E76" s="13">
        <v>1.2</v>
      </c>
      <c r="F76" s="13">
        <f>VLOOKUP($A76,[1]公共卫生原表!$A$3:$E$127,5,FALSE)</f>
        <v>0</v>
      </c>
      <c r="G76" s="10">
        <f t="shared" si="13"/>
        <v>0</v>
      </c>
      <c r="H76" s="24"/>
      <c r="I76" s="24"/>
      <c r="J76" s="24"/>
      <c r="K76" s="24"/>
      <c r="L76" s="24"/>
      <c r="M76" s="24"/>
      <c r="N76" s="24">
        <v>0</v>
      </c>
      <c r="O76" s="24"/>
      <c r="P76" s="24"/>
      <c r="Q76" s="24"/>
      <c r="R76" s="10">
        <v>0</v>
      </c>
      <c r="S76" s="24"/>
      <c r="T76" s="24">
        <v>80</v>
      </c>
      <c r="U76" s="10">
        <f t="shared" si="12"/>
        <v>124.11</v>
      </c>
    </row>
    <row r="77" s="1" customFormat="1" ht="20" customHeight="1" spans="1:21">
      <c r="A77" s="12" t="s">
        <v>77</v>
      </c>
      <c r="B77" s="11">
        <f t="shared" si="11"/>
        <v>19.09</v>
      </c>
      <c r="C77" s="13">
        <v>5.1</v>
      </c>
      <c r="D77" s="13">
        <v>13.73</v>
      </c>
      <c r="E77" s="13">
        <v>0.26</v>
      </c>
      <c r="F77" s="13">
        <f>VLOOKUP($A77,[1]公共卫生原表!$A$3:$E$127,5,FALSE)</f>
        <v>0</v>
      </c>
      <c r="G77" s="10">
        <f t="shared" si="13"/>
        <v>0</v>
      </c>
      <c r="H77" s="24"/>
      <c r="I77" s="24"/>
      <c r="J77" s="24"/>
      <c r="K77" s="24"/>
      <c r="L77" s="24"/>
      <c r="M77" s="24"/>
      <c r="N77" s="24">
        <v>0</v>
      </c>
      <c r="O77" s="24"/>
      <c r="P77" s="24"/>
      <c r="Q77" s="24"/>
      <c r="R77" s="10">
        <v>0</v>
      </c>
      <c r="S77" s="24"/>
      <c r="T77" s="24">
        <v>0</v>
      </c>
      <c r="U77" s="10">
        <f t="shared" si="12"/>
        <v>19.09</v>
      </c>
    </row>
    <row r="78" s="1" customFormat="1" ht="20" customHeight="1" spans="1:21">
      <c r="A78" s="12" t="s">
        <v>78</v>
      </c>
      <c r="B78" s="11">
        <f t="shared" si="11"/>
        <v>25.8</v>
      </c>
      <c r="C78" s="13">
        <v>8.34</v>
      </c>
      <c r="D78" s="13">
        <v>16.85</v>
      </c>
      <c r="E78" s="13">
        <v>0.61</v>
      </c>
      <c r="F78" s="13">
        <f>VLOOKUP($A78,[1]公共卫生原表!$A$3:$E$127,5,FALSE)</f>
        <v>0</v>
      </c>
      <c r="G78" s="10">
        <f t="shared" si="13"/>
        <v>0</v>
      </c>
      <c r="H78" s="24"/>
      <c r="I78" s="24"/>
      <c r="J78" s="24"/>
      <c r="K78" s="24"/>
      <c r="L78" s="24"/>
      <c r="M78" s="24"/>
      <c r="N78" s="24">
        <v>0</v>
      </c>
      <c r="O78" s="24"/>
      <c r="P78" s="24"/>
      <c r="Q78" s="24"/>
      <c r="R78" s="10">
        <v>0</v>
      </c>
      <c r="S78" s="24"/>
      <c r="T78" s="24">
        <v>30</v>
      </c>
      <c r="U78" s="10">
        <f t="shared" si="12"/>
        <v>55.8</v>
      </c>
    </row>
    <row r="79" s="1" customFormat="1" ht="20" customHeight="1" spans="1:21">
      <c r="A79" s="12" t="s">
        <v>79</v>
      </c>
      <c r="B79" s="11">
        <f t="shared" si="11"/>
        <v>102.21</v>
      </c>
      <c r="C79" s="13">
        <v>36.55</v>
      </c>
      <c r="D79" s="13">
        <v>62.4</v>
      </c>
      <c r="E79" s="13">
        <v>3.26</v>
      </c>
      <c r="F79" s="13">
        <f>VLOOKUP($A79,[1]公共卫生原表!$A$3:$E$127,5,FALSE)</f>
        <v>0</v>
      </c>
      <c r="G79" s="10">
        <f t="shared" si="13"/>
        <v>0</v>
      </c>
      <c r="H79" s="24"/>
      <c r="I79" s="24"/>
      <c r="J79" s="24"/>
      <c r="K79" s="24"/>
      <c r="L79" s="24"/>
      <c r="M79" s="24"/>
      <c r="N79" s="24">
        <v>0</v>
      </c>
      <c r="O79" s="24"/>
      <c r="P79" s="24"/>
      <c r="Q79" s="24"/>
      <c r="R79" s="10">
        <v>0</v>
      </c>
      <c r="S79" s="24"/>
      <c r="T79" s="24">
        <v>10</v>
      </c>
      <c r="U79" s="10">
        <f t="shared" si="12"/>
        <v>112.21</v>
      </c>
    </row>
    <row r="80" s="1" customFormat="1" ht="20" customHeight="1" spans="1:21">
      <c r="A80" s="12" t="s">
        <v>80</v>
      </c>
      <c r="B80" s="11">
        <f t="shared" si="11"/>
        <v>67.21</v>
      </c>
      <c r="C80" s="13">
        <v>17.8</v>
      </c>
      <c r="D80" s="13">
        <v>48.05</v>
      </c>
      <c r="E80" s="13">
        <v>1.36</v>
      </c>
      <c r="F80" s="13">
        <f>VLOOKUP($A80,[1]公共卫生原表!$A$3:$E$127,5,FALSE)</f>
        <v>0</v>
      </c>
      <c r="G80" s="10">
        <f t="shared" si="13"/>
        <v>0</v>
      </c>
      <c r="H80" s="24"/>
      <c r="I80" s="24"/>
      <c r="J80" s="24"/>
      <c r="K80" s="24"/>
      <c r="L80" s="24"/>
      <c r="M80" s="24"/>
      <c r="N80" s="24">
        <v>0</v>
      </c>
      <c r="O80" s="24"/>
      <c r="P80" s="24"/>
      <c r="Q80" s="24"/>
      <c r="R80" s="10">
        <v>0</v>
      </c>
      <c r="S80" s="24"/>
      <c r="T80" s="24">
        <v>100</v>
      </c>
      <c r="U80" s="10">
        <f t="shared" si="12"/>
        <v>167.21</v>
      </c>
    </row>
    <row r="81" s="1" customFormat="1" ht="20" customHeight="1" spans="1:21">
      <c r="A81" s="12" t="s">
        <v>81</v>
      </c>
      <c r="B81" s="11">
        <f t="shared" si="11"/>
        <v>14.75</v>
      </c>
      <c r="C81" s="13">
        <v>2.08</v>
      </c>
      <c r="D81" s="13">
        <v>12.48</v>
      </c>
      <c r="E81" s="13">
        <v>0.19</v>
      </c>
      <c r="F81" s="13">
        <f>VLOOKUP($A81,[1]公共卫生原表!$A$3:$E$127,5,FALSE)</f>
        <v>0</v>
      </c>
      <c r="G81" s="10">
        <f t="shared" si="13"/>
        <v>0</v>
      </c>
      <c r="H81" s="24"/>
      <c r="I81" s="24"/>
      <c r="J81" s="24"/>
      <c r="K81" s="24"/>
      <c r="L81" s="24"/>
      <c r="M81" s="24"/>
      <c r="N81" s="24">
        <v>0</v>
      </c>
      <c r="O81" s="24"/>
      <c r="P81" s="24"/>
      <c r="Q81" s="24"/>
      <c r="R81" s="10">
        <v>0</v>
      </c>
      <c r="S81" s="24"/>
      <c r="T81" s="24">
        <v>0</v>
      </c>
      <c r="U81" s="10">
        <f t="shared" si="12"/>
        <v>14.75</v>
      </c>
    </row>
    <row r="82" s="1" customFormat="1" ht="20" customHeight="1" spans="1:21">
      <c r="A82" s="12" t="s">
        <v>82</v>
      </c>
      <c r="B82" s="11">
        <f t="shared" si="11"/>
        <v>83.88</v>
      </c>
      <c r="C82" s="13">
        <v>6.86</v>
      </c>
      <c r="D82" s="13">
        <v>74.88</v>
      </c>
      <c r="E82" s="13">
        <v>2.14</v>
      </c>
      <c r="F82" s="13">
        <f>VLOOKUP($A82,[1]公共卫生原表!$A$3:$E$127,5,FALSE)</f>
        <v>0</v>
      </c>
      <c r="G82" s="10">
        <f t="shared" si="13"/>
        <v>0</v>
      </c>
      <c r="H82" s="24"/>
      <c r="I82" s="24"/>
      <c r="J82" s="24"/>
      <c r="K82" s="24"/>
      <c r="L82" s="24"/>
      <c r="M82" s="24"/>
      <c r="N82" s="24">
        <v>0</v>
      </c>
      <c r="O82" s="24"/>
      <c r="P82" s="24"/>
      <c r="Q82" s="24"/>
      <c r="R82" s="10">
        <v>0</v>
      </c>
      <c r="S82" s="24"/>
      <c r="T82" s="24">
        <v>0</v>
      </c>
      <c r="U82" s="10">
        <f t="shared" si="12"/>
        <v>83.88</v>
      </c>
    </row>
    <row r="83" s="1" customFormat="1" ht="20" customHeight="1" spans="1:21">
      <c r="A83" s="12" t="s">
        <v>83</v>
      </c>
      <c r="B83" s="11">
        <f t="shared" si="11"/>
        <v>163.47</v>
      </c>
      <c r="C83" s="13">
        <v>24.76</v>
      </c>
      <c r="D83" s="13">
        <v>137.28</v>
      </c>
      <c r="E83" s="13">
        <v>1.43</v>
      </c>
      <c r="F83" s="13">
        <f>VLOOKUP($A83,[1]公共卫生原表!$A$3:$E$127,5,FALSE)</f>
        <v>0</v>
      </c>
      <c r="G83" s="10">
        <f t="shared" si="13"/>
        <v>0</v>
      </c>
      <c r="H83" s="24"/>
      <c r="I83" s="24"/>
      <c r="J83" s="24"/>
      <c r="K83" s="24"/>
      <c r="L83" s="24"/>
      <c r="M83" s="24"/>
      <c r="N83" s="24">
        <v>0</v>
      </c>
      <c r="O83" s="24"/>
      <c r="P83" s="24"/>
      <c r="Q83" s="24"/>
      <c r="R83" s="10">
        <v>0</v>
      </c>
      <c r="S83" s="24"/>
      <c r="T83" s="24">
        <v>0</v>
      </c>
      <c r="U83" s="10">
        <f t="shared" si="12"/>
        <v>163.47</v>
      </c>
    </row>
    <row r="84" s="1" customFormat="1" ht="20" customHeight="1" spans="1:21">
      <c r="A84" s="12" t="s">
        <v>84</v>
      </c>
      <c r="B84" s="11">
        <f t="shared" si="11"/>
        <v>117.21</v>
      </c>
      <c r="C84" s="13">
        <v>27.1</v>
      </c>
      <c r="D84" s="13">
        <v>87.36</v>
      </c>
      <c r="E84" s="13">
        <v>2.75</v>
      </c>
      <c r="F84" s="13">
        <f>VLOOKUP($A84,[1]公共卫生原表!$A$3:$E$127,5,FALSE)</f>
        <v>0</v>
      </c>
      <c r="G84" s="10">
        <f t="shared" si="13"/>
        <v>0</v>
      </c>
      <c r="H84" s="24"/>
      <c r="I84" s="24"/>
      <c r="J84" s="24"/>
      <c r="K84" s="24"/>
      <c r="L84" s="24"/>
      <c r="M84" s="24"/>
      <c r="N84" s="24">
        <v>0</v>
      </c>
      <c r="O84" s="24"/>
      <c r="P84" s="24"/>
      <c r="Q84" s="24"/>
      <c r="R84" s="10">
        <v>0</v>
      </c>
      <c r="S84" s="24"/>
      <c r="T84" s="24">
        <v>0</v>
      </c>
      <c r="U84" s="10">
        <f t="shared" si="12"/>
        <v>117.21</v>
      </c>
    </row>
    <row r="85" s="1" customFormat="1" ht="20" customHeight="1" spans="1:21">
      <c r="A85" s="12" t="s">
        <v>85</v>
      </c>
      <c r="B85" s="11">
        <f t="shared" si="11"/>
        <v>129.73</v>
      </c>
      <c r="C85" s="13">
        <v>19.98</v>
      </c>
      <c r="D85" s="13">
        <v>106.08</v>
      </c>
      <c r="E85" s="13">
        <v>3.67</v>
      </c>
      <c r="F85" s="13">
        <f>VLOOKUP($A85,[1]公共卫生原表!$A$3:$E$127,5,FALSE)</f>
        <v>0</v>
      </c>
      <c r="G85" s="10">
        <f t="shared" si="13"/>
        <v>0</v>
      </c>
      <c r="H85" s="24"/>
      <c r="I85" s="24"/>
      <c r="J85" s="24"/>
      <c r="K85" s="24"/>
      <c r="L85" s="24"/>
      <c r="M85" s="24"/>
      <c r="N85" s="24">
        <v>0</v>
      </c>
      <c r="O85" s="24"/>
      <c r="P85" s="24"/>
      <c r="Q85" s="24"/>
      <c r="R85" s="10">
        <v>0</v>
      </c>
      <c r="S85" s="24"/>
      <c r="T85" s="24">
        <v>0</v>
      </c>
      <c r="U85" s="10">
        <f t="shared" si="12"/>
        <v>129.73</v>
      </c>
    </row>
    <row r="86" s="1" customFormat="1" ht="20" customHeight="1" spans="1:21">
      <c r="A86" s="12" t="s">
        <v>86</v>
      </c>
      <c r="B86" s="11">
        <f t="shared" si="11"/>
        <v>173.38</v>
      </c>
      <c r="C86" s="13">
        <v>43.98</v>
      </c>
      <c r="D86" s="13">
        <v>124.8</v>
      </c>
      <c r="E86" s="13">
        <v>4.6</v>
      </c>
      <c r="F86" s="13">
        <f>VLOOKUP($A86,[1]公共卫生原表!$A$3:$E$127,5,FALSE)</f>
        <v>0</v>
      </c>
      <c r="G86" s="10">
        <f t="shared" si="13"/>
        <v>0</v>
      </c>
      <c r="H86" s="24"/>
      <c r="I86" s="24"/>
      <c r="J86" s="24"/>
      <c r="K86" s="24"/>
      <c r="L86" s="24"/>
      <c r="M86" s="24"/>
      <c r="N86" s="24">
        <v>0</v>
      </c>
      <c r="O86" s="24"/>
      <c r="P86" s="24"/>
      <c r="Q86" s="24"/>
      <c r="R86" s="10">
        <v>0</v>
      </c>
      <c r="S86" s="24"/>
      <c r="T86" s="24">
        <v>0</v>
      </c>
      <c r="U86" s="10">
        <f t="shared" si="12"/>
        <v>173.38</v>
      </c>
    </row>
    <row r="87" s="1" customFormat="1" ht="20" customHeight="1" spans="1:21">
      <c r="A87" s="12" t="s">
        <v>87</v>
      </c>
      <c r="B87" s="11">
        <f t="shared" si="11"/>
        <v>66.92</v>
      </c>
      <c r="C87" s="13">
        <v>17.92</v>
      </c>
      <c r="D87" s="13">
        <v>47.42</v>
      </c>
      <c r="E87" s="13">
        <v>1.58</v>
      </c>
      <c r="F87" s="13">
        <f>VLOOKUP($A87,[1]公共卫生原表!$A$3:$E$127,5,FALSE)</f>
        <v>0</v>
      </c>
      <c r="G87" s="10">
        <f t="shared" si="13"/>
        <v>0</v>
      </c>
      <c r="H87" s="24"/>
      <c r="I87" s="24"/>
      <c r="J87" s="24"/>
      <c r="K87" s="24"/>
      <c r="L87" s="24"/>
      <c r="M87" s="24"/>
      <c r="N87" s="24">
        <v>0</v>
      </c>
      <c r="O87" s="24"/>
      <c r="P87" s="24"/>
      <c r="Q87" s="24"/>
      <c r="R87" s="10">
        <v>0</v>
      </c>
      <c r="S87" s="24"/>
      <c r="T87" s="24">
        <v>0</v>
      </c>
      <c r="U87" s="10">
        <f t="shared" si="12"/>
        <v>66.92</v>
      </c>
    </row>
    <row r="88" s="1" customFormat="1" ht="20" customHeight="1" spans="1:21">
      <c r="A88" s="12" t="s">
        <v>88</v>
      </c>
      <c r="B88" s="11">
        <f t="shared" si="11"/>
        <v>59.68</v>
      </c>
      <c r="C88" s="13">
        <v>17.84</v>
      </c>
      <c r="D88" s="13">
        <v>40.56</v>
      </c>
      <c r="E88" s="13">
        <v>1.28</v>
      </c>
      <c r="F88" s="13">
        <f>VLOOKUP($A88,[1]公共卫生原表!$A$3:$E$127,5,FALSE)</f>
        <v>0</v>
      </c>
      <c r="G88" s="10">
        <f t="shared" si="13"/>
        <v>0</v>
      </c>
      <c r="H88" s="24"/>
      <c r="I88" s="24"/>
      <c r="J88" s="24"/>
      <c r="K88" s="24"/>
      <c r="L88" s="24"/>
      <c r="M88" s="24"/>
      <c r="N88" s="24">
        <v>0</v>
      </c>
      <c r="O88" s="24"/>
      <c r="P88" s="24"/>
      <c r="Q88" s="24"/>
      <c r="R88" s="10">
        <v>0</v>
      </c>
      <c r="S88" s="24"/>
      <c r="T88" s="24">
        <v>0</v>
      </c>
      <c r="U88" s="10">
        <f t="shared" si="12"/>
        <v>59.68</v>
      </c>
    </row>
    <row r="89" s="1" customFormat="1" ht="20" customHeight="1" spans="1:21">
      <c r="A89" s="12" t="s">
        <v>89</v>
      </c>
      <c r="B89" s="11">
        <f t="shared" si="11"/>
        <v>53.46</v>
      </c>
      <c r="C89" s="13">
        <v>14.64</v>
      </c>
      <c r="D89" s="13">
        <v>37.44</v>
      </c>
      <c r="E89" s="13">
        <v>1.38</v>
      </c>
      <c r="F89" s="13">
        <f>VLOOKUP($A89,[1]公共卫生原表!$A$3:$E$127,5,FALSE)</f>
        <v>0</v>
      </c>
      <c r="G89" s="10">
        <f t="shared" si="13"/>
        <v>0</v>
      </c>
      <c r="H89" s="24"/>
      <c r="I89" s="24"/>
      <c r="J89" s="24"/>
      <c r="K89" s="24"/>
      <c r="L89" s="24"/>
      <c r="M89" s="24"/>
      <c r="N89" s="24">
        <v>0</v>
      </c>
      <c r="O89" s="24"/>
      <c r="P89" s="24"/>
      <c r="Q89" s="24"/>
      <c r="R89" s="10">
        <v>0</v>
      </c>
      <c r="S89" s="24"/>
      <c r="T89" s="24">
        <v>20</v>
      </c>
      <c r="U89" s="10">
        <f t="shared" si="12"/>
        <v>73.46</v>
      </c>
    </row>
    <row r="90" s="1" customFormat="1" ht="20" customHeight="1" spans="1:21">
      <c r="A90" s="12" t="s">
        <v>90</v>
      </c>
      <c r="B90" s="11">
        <f t="shared" si="11"/>
        <v>21.65</v>
      </c>
      <c r="C90" s="13">
        <v>5.88</v>
      </c>
      <c r="D90" s="13">
        <v>15.6</v>
      </c>
      <c r="E90" s="13">
        <v>0.17</v>
      </c>
      <c r="F90" s="13">
        <f>VLOOKUP($A90,[1]公共卫生原表!$A$3:$E$127,5,FALSE)</f>
        <v>0</v>
      </c>
      <c r="G90" s="10">
        <f t="shared" si="13"/>
        <v>0</v>
      </c>
      <c r="H90" s="24"/>
      <c r="I90" s="24"/>
      <c r="J90" s="24"/>
      <c r="K90" s="24"/>
      <c r="L90" s="24"/>
      <c r="M90" s="24"/>
      <c r="N90" s="24">
        <v>0</v>
      </c>
      <c r="O90" s="24"/>
      <c r="P90" s="24"/>
      <c r="Q90" s="24"/>
      <c r="R90" s="10">
        <v>0</v>
      </c>
      <c r="S90" s="24"/>
      <c r="T90" s="24">
        <v>20</v>
      </c>
      <c r="U90" s="10">
        <f t="shared" si="12"/>
        <v>41.65</v>
      </c>
    </row>
    <row r="91" s="1" customFormat="1" ht="20" customHeight="1" spans="1:21">
      <c r="A91" s="12" t="s">
        <v>91</v>
      </c>
      <c r="B91" s="11">
        <f t="shared" si="11"/>
        <v>67.1</v>
      </c>
      <c r="C91" s="13">
        <v>30.53</v>
      </c>
      <c r="D91" s="13">
        <v>33.2</v>
      </c>
      <c r="E91" s="13">
        <v>3.37</v>
      </c>
      <c r="F91" s="13">
        <f>VLOOKUP($A91,[1]公共卫生原表!$A$3:$E$127,5,FALSE)</f>
        <v>0</v>
      </c>
      <c r="G91" s="10">
        <f t="shared" si="13"/>
        <v>0</v>
      </c>
      <c r="H91" s="24"/>
      <c r="I91" s="24"/>
      <c r="J91" s="24"/>
      <c r="K91" s="24"/>
      <c r="L91" s="24"/>
      <c r="M91" s="24"/>
      <c r="N91" s="24">
        <v>0</v>
      </c>
      <c r="O91" s="24"/>
      <c r="P91" s="24"/>
      <c r="Q91" s="24"/>
      <c r="R91" s="10">
        <v>0</v>
      </c>
      <c r="S91" s="24"/>
      <c r="T91" s="24">
        <v>20</v>
      </c>
      <c r="U91" s="10">
        <f t="shared" si="12"/>
        <v>87.1</v>
      </c>
    </row>
    <row r="92" s="1" customFormat="1" ht="20" customHeight="1" spans="1:21">
      <c r="A92" s="12" t="s">
        <v>92</v>
      </c>
      <c r="B92" s="11">
        <f t="shared" si="11"/>
        <v>49.31</v>
      </c>
      <c r="C92" s="13">
        <v>19.62</v>
      </c>
      <c r="D92" s="13">
        <v>28.96</v>
      </c>
      <c r="E92" s="13">
        <v>0.73</v>
      </c>
      <c r="F92" s="13">
        <f>VLOOKUP($A92,[1]公共卫生原表!$A$3:$E$127,5,FALSE)</f>
        <v>0</v>
      </c>
      <c r="G92" s="10">
        <f t="shared" si="13"/>
        <v>0</v>
      </c>
      <c r="H92" s="24"/>
      <c r="I92" s="24"/>
      <c r="J92" s="24"/>
      <c r="K92" s="24"/>
      <c r="L92" s="24"/>
      <c r="M92" s="24"/>
      <c r="N92" s="24">
        <v>0</v>
      </c>
      <c r="O92" s="24"/>
      <c r="P92" s="24"/>
      <c r="Q92" s="24"/>
      <c r="R92" s="10">
        <v>0</v>
      </c>
      <c r="S92" s="24"/>
      <c r="T92" s="24">
        <v>40</v>
      </c>
      <c r="U92" s="10">
        <f t="shared" si="12"/>
        <v>89.31</v>
      </c>
    </row>
    <row r="93" s="1" customFormat="1" ht="20" customHeight="1" spans="1:21">
      <c r="A93" s="12" t="s">
        <v>93</v>
      </c>
      <c r="B93" s="11">
        <f t="shared" si="11"/>
        <v>41.38</v>
      </c>
      <c r="C93" s="13">
        <v>16.36</v>
      </c>
      <c r="D93" s="13">
        <v>22.96</v>
      </c>
      <c r="E93" s="13">
        <v>2.06</v>
      </c>
      <c r="F93" s="13">
        <f>VLOOKUP($A93,[1]公共卫生原表!$A$3:$E$127,5,FALSE)</f>
        <v>0</v>
      </c>
      <c r="G93" s="10">
        <f t="shared" si="13"/>
        <v>0</v>
      </c>
      <c r="H93" s="24"/>
      <c r="I93" s="24"/>
      <c r="J93" s="24"/>
      <c r="K93" s="24"/>
      <c r="L93" s="24"/>
      <c r="M93" s="24"/>
      <c r="N93" s="24">
        <v>0</v>
      </c>
      <c r="O93" s="24"/>
      <c r="P93" s="24"/>
      <c r="Q93" s="24"/>
      <c r="R93" s="10">
        <v>0</v>
      </c>
      <c r="S93" s="24"/>
      <c r="T93" s="24">
        <v>0</v>
      </c>
      <c r="U93" s="10">
        <f t="shared" si="12"/>
        <v>41.38</v>
      </c>
    </row>
    <row r="94" s="1" customFormat="1" ht="20" customHeight="1" spans="1:21">
      <c r="A94" s="12" t="s">
        <v>94</v>
      </c>
      <c r="B94" s="11">
        <f t="shared" si="11"/>
        <v>61.69</v>
      </c>
      <c r="C94" s="13">
        <v>22.46</v>
      </c>
      <c r="D94" s="13">
        <v>37.44</v>
      </c>
      <c r="E94" s="13">
        <v>1.79</v>
      </c>
      <c r="F94" s="13">
        <f>VLOOKUP($A94,[1]公共卫生原表!$A$3:$E$127,5,FALSE)</f>
        <v>0</v>
      </c>
      <c r="G94" s="10">
        <f t="shared" si="13"/>
        <v>0</v>
      </c>
      <c r="H94" s="24"/>
      <c r="I94" s="24"/>
      <c r="J94" s="24"/>
      <c r="K94" s="24"/>
      <c r="L94" s="24"/>
      <c r="M94" s="24"/>
      <c r="N94" s="24">
        <v>0</v>
      </c>
      <c r="O94" s="24"/>
      <c r="P94" s="24"/>
      <c r="Q94" s="24"/>
      <c r="R94" s="10">
        <v>0</v>
      </c>
      <c r="S94" s="24"/>
      <c r="T94" s="24">
        <v>0</v>
      </c>
      <c r="U94" s="10">
        <f t="shared" si="12"/>
        <v>61.69</v>
      </c>
    </row>
    <row r="95" s="1" customFormat="1" ht="20" customHeight="1" spans="1:21">
      <c r="A95" s="12" t="s">
        <v>95</v>
      </c>
      <c r="B95" s="11">
        <f t="shared" si="11"/>
        <v>86.43</v>
      </c>
      <c r="C95" s="13">
        <v>26.9</v>
      </c>
      <c r="D95" s="13">
        <v>57.41</v>
      </c>
      <c r="E95" s="13">
        <v>2.12</v>
      </c>
      <c r="F95" s="13">
        <f>VLOOKUP($A95,[1]公共卫生原表!$A$3:$E$127,5,FALSE)</f>
        <v>0</v>
      </c>
      <c r="G95" s="10">
        <f t="shared" si="13"/>
        <v>0</v>
      </c>
      <c r="H95" s="24"/>
      <c r="I95" s="24"/>
      <c r="J95" s="24"/>
      <c r="K95" s="24"/>
      <c r="L95" s="24"/>
      <c r="M95" s="24"/>
      <c r="N95" s="24">
        <v>0</v>
      </c>
      <c r="O95" s="24"/>
      <c r="P95" s="24"/>
      <c r="Q95" s="24"/>
      <c r="R95" s="10">
        <v>0</v>
      </c>
      <c r="S95" s="24"/>
      <c r="T95" s="24">
        <v>40</v>
      </c>
      <c r="U95" s="10">
        <f t="shared" si="12"/>
        <v>126.43</v>
      </c>
    </row>
    <row r="96" s="1" customFormat="1" ht="20" customHeight="1" spans="1:21">
      <c r="A96" s="12" t="s">
        <v>96</v>
      </c>
      <c r="B96" s="11">
        <f t="shared" si="11"/>
        <v>89.25</v>
      </c>
      <c r="C96" s="13">
        <v>17.27</v>
      </c>
      <c r="D96" s="13">
        <v>69.89</v>
      </c>
      <c r="E96" s="13">
        <v>2.09</v>
      </c>
      <c r="F96" s="13">
        <f>VLOOKUP($A96,[1]公共卫生原表!$A$3:$E$127,5,FALSE)</f>
        <v>0</v>
      </c>
      <c r="G96" s="10">
        <f t="shared" si="13"/>
        <v>0</v>
      </c>
      <c r="H96" s="24"/>
      <c r="I96" s="24"/>
      <c r="J96" s="24"/>
      <c r="K96" s="24"/>
      <c r="L96" s="24"/>
      <c r="M96" s="24"/>
      <c r="N96" s="24">
        <v>0</v>
      </c>
      <c r="O96" s="24"/>
      <c r="P96" s="24"/>
      <c r="Q96" s="24"/>
      <c r="R96" s="10">
        <v>0</v>
      </c>
      <c r="S96" s="24"/>
      <c r="T96" s="24">
        <v>20</v>
      </c>
      <c r="U96" s="10">
        <f t="shared" si="12"/>
        <v>109.25</v>
      </c>
    </row>
    <row r="97" s="1" customFormat="1" ht="20" customHeight="1" spans="1:21">
      <c r="A97" s="12" t="s">
        <v>97</v>
      </c>
      <c r="B97" s="11">
        <f t="shared" si="11"/>
        <v>33.68</v>
      </c>
      <c r="C97" s="13">
        <v>6.33</v>
      </c>
      <c r="D97" s="13">
        <v>26.21</v>
      </c>
      <c r="E97" s="13">
        <v>1.14</v>
      </c>
      <c r="F97" s="13">
        <f>VLOOKUP($A97,[1]公共卫生原表!$A$3:$E$127,5,FALSE)</f>
        <v>0</v>
      </c>
      <c r="G97" s="10">
        <f t="shared" si="13"/>
        <v>0</v>
      </c>
      <c r="H97" s="24"/>
      <c r="I97" s="24"/>
      <c r="J97" s="24"/>
      <c r="K97" s="24"/>
      <c r="L97" s="24"/>
      <c r="M97" s="24"/>
      <c r="N97" s="24">
        <v>0</v>
      </c>
      <c r="O97" s="24"/>
      <c r="P97" s="24"/>
      <c r="Q97" s="24"/>
      <c r="R97" s="10">
        <v>0</v>
      </c>
      <c r="S97" s="24"/>
      <c r="T97" s="24">
        <v>0</v>
      </c>
      <c r="U97" s="10">
        <f t="shared" si="12"/>
        <v>33.68</v>
      </c>
    </row>
    <row r="98" s="1" customFormat="1" ht="20" customHeight="1" spans="1:21">
      <c r="A98" s="12" t="s">
        <v>98</v>
      </c>
      <c r="B98" s="11">
        <f t="shared" si="11"/>
        <v>34.33</v>
      </c>
      <c r="C98" s="13">
        <v>11.8</v>
      </c>
      <c r="D98" s="13">
        <v>21.84</v>
      </c>
      <c r="E98" s="13">
        <v>0.69</v>
      </c>
      <c r="F98" s="13">
        <f>VLOOKUP($A98,[1]公共卫生原表!$A$3:$E$127,5,FALSE)</f>
        <v>0</v>
      </c>
      <c r="G98" s="10">
        <f t="shared" si="13"/>
        <v>0</v>
      </c>
      <c r="H98" s="24"/>
      <c r="I98" s="24"/>
      <c r="J98" s="24"/>
      <c r="K98" s="24"/>
      <c r="L98" s="24"/>
      <c r="M98" s="24"/>
      <c r="N98" s="24">
        <v>0</v>
      </c>
      <c r="O98" s="24"/>
      <c r="P98" s="24"/>
      <c r="Q98" s="24"/>
      <c r="R98" s="10">
        <v>0</v>
      </c>
      <c r="S98" s="24"/>
      <c r="T98" s="24">
        <v>80</v>
      </c>
      <c r="U98" s="10">
        <f t="shared" si="12"/>
        <v>114.33</v>
      </c>
    </row>
    <row r="99" s="1" customFormat="1" ht="20" customHeight="1" spans="1:21">
      <c r="A99" s="12" t="s">
        <v>99</v>
      </c>
      <c r="B99" s="11">
        <f t="shared" si="11"/>
        <v>45.54</v>
      </c>
      <c r="C99" s="13">
        <v>19.35</v>
      </c>
      <c r="D99" s="13">
        <v>24.96</v>
      </c>
      <c r="E99" s="13">
        <v>1.23</v>
      </c>
      <c r="F99" s="13">
        <f>VLOOKUP($A99,[1]公共卫生原表!$A$3:$E$127,5,FALSE)</f>
        <v>0</v>
      </c>
      <c r="G99" s="10">
        <f t="shared" si="13"/>
        <v>0</v>
      </c>
      <c r="H99" s="24"/>
      <c r="I99" s="24"/>
      <c r="J99" s="24"/>
      <c r="K99" s="24"/>
      <c r="L99" s="24"/>
      <c r="M99" s="24"/>
      <c r="N99" s="24">
        <v>0</v>
      </c>
      <c r="O99" s="24"/>
      <c r="P99" s="24"/>
      <c r="Q99" s="24"/>
      <c r="R99" s="10">
        <v>0</v>
      </c>
      <c r="S99" s="24"/>
      <c r="T99" s="24">
        <v>0</v>
      </c>
      <c r="U99" s="10">
        <f t="shared" si="12"/>
        <v>45.54</v>
      </c>
    </row>
    <row r="100" s="1" customFormat="1" ht="20" customHeight="1" spans="1:21">
      <c r="A100" s="12" t="s">
        <v>100</v>
      </c>
      <c r="B100" s="11">
        <f t="shared" si="11"/>
        <v>35.23</v>
      </c>
      <c r="C100" s="13">
        <v>9.52</v>
      </c>
      <c r="D100" s="13">
        <v>24.96</v>
      </c>
      <c r="E100" s="13">
        <v>0.75</v>
      </c>
      <c r="F100" s="13">
        <f>VLOOKUP($A100,[1]公共卫生原表!$A$3:$E$127,5,FALSE)</f>
        <v>0</v>
      </c>
      <c r="G100" s="10">
        <f t="shared" si="13"/>
        <v>0</v>
      </c>
      <c r="H100" s="24"/>
      <c r="I100" s="24"/>
      <c r="J100" s="24"/>
      <c r="K100" s="24"/>
      <c r="L100" s="24"/>
      <c r="M100" s="24"/>
      <c r="N100" s="24">
        <v>0</v>
      </c>
      <c r="O100" s="24"/>
      <c r="P100" s="24"/>
      <c r="Q100" s="24"/>
      <c r="R100" s="10">
        <v>0</v>
      </c>
      <c r="S100" s="24"/>
      <c r="T100" s="24">
        <v>0</v>
      </c>
      <c r="U100" s="10">
        <f t="shared" si="12"/>
        <v>35.23</v>
      </c>
    </row>
    <row r="101" s="1" customFormat="1" ht="20" customHeight="1" spans="1:21">
      <c r="A101" s="12" t="s">
        <v>101</v>
      </c>
      <c r="B101" s="11">
        <f t="shared" si="11"/>
        <v>27.53</v>
      </c>
      <c r="C101" s="13">
        <v>8.11</v>
      </c>
      <c r="D101" s="13">
        <v>18.72</v>
      </c>
      <c r="E101" s="13">
        <v>0.7</v>
      </c>
      <c r="F101" s="13">
        <f>VLOOKUP($A101,[1]公共卫生原表!$A$3:$E$127,5,FALSE)</f>
        <v>0</v>
      </c>
      <c r="G101" s="10">
        <f t="shared" si="13"/>
        <v>0</v>
      </c>
      <c r="H101" s="24"/>
      <c r="I101" s="24"/>
      <c r="J101" s="24"/>
      <c r="K101" s="24"/>
      <c r="L101" s="24"/>
      <c r="M101" s="24"/>
      <c r="N101" s="24">
        <v>0</v>
      </c>
      <c r="O101" s="24"/>
      <c r="P101" s="24"/>
      <c r="Q101" s="24"/>
      <c r="R101" s="10">
        <v>0</v>
      </c>
      <c r="S101" s="24"/>
      <c r="T101" s="24">
        <v>0</v>
      </c>
      <c r="U101" s="10">
        <f t="shared" si="12"/>
        <v>27.53</v>
      </c>
    </row>
    <row r="102" s="1" customFormat="1" ht="20" customHeight="1" spans="1:21">
      <c r="A102" s="12" t="s">
        <v>102</v>
      </c>
      <c r="B102" s="11">
        <f t="shared" si="11"/>
        <v>19.8</v>
      </c>
      <c r="C102" s="13">
        <v>9.46</v>
      </c>
      <c r="D102" s="13">
        <v>9.36</v>
      </c>
      <c r="E102" s="13">
        <v>0.98</v>
      </c>
      <c r="F102" s="13">
        <f>VLOOKUP($A102,[1]公共卫生原表!$A$3:$E$127,5,FALSE)</f>
        <v>0</v>
      </c>
      <c r="G102" s="10">
        <f t="shared" si="13"/>
        <v>0</v>
      </c>
      <c r="H102" s="24"/>
      <c r="I102" s="24"/>
      <c r="J102" s="24"/>
      <c r="K102" s="24"/>
      <c r="L102" s="24"/>
      <c r="M102" s="24"/>
      <c r="N102" s="24">
        <v>0</v>
      </c>
      <c r="O102" s="24"/>
      <c r="P102" s="24"/>
      <c r="Q102" s="24"/>
      <c r="R102" s="10">
        <v>0</v>
      </c>
      <c r="S102" s="24"/>
      <c r="T102" s="24">
        <v>0</v>
      </c>
      <c r="U102" s="10">
        <f t="shared" si="12"/>
        <v>19.8</v>
      </c>
    </row>
    <row r="103" s="1" customFormat="1" ht="20" customHeight="1" spans="1:21">
      <c r="A103" s="12" t="s">
        <v>103</v>
      </c>
      <c r="B103" s="11">
        <f t="shared" si="11"/>
        <v>31.11</v>
      </c>
      <c r="C103" s="13">
        <v>13.27</v>
      </c>
      <c r="D103" s="13">
        <v>15.6</v>
      </c>
      <c r="E103" s="13">
        <v>2.24</v>
      </c>
      <c r="F103" s="13">
        <f>VLOOKUP($A103,[1]公共卫生原表!$A$3:$E$127,5,FALSE)</f>
        <v>0</v>
      </c>
      <c r="G103" s="10">
        <f t="shared" si="13"/>
        <v>0</v>
      </c>
      <c r="H103" s="24"/>
      <c r="I103" s="24"/>
      <c r="J103" s="24"/>
      <c r="K103" s="24"/>
      <c r="L103" s="24"/>
      <c r="M103" s="24"/>
      <c r="N103" s="24">
        <v>0</v>
      </c>
      <c r="O103" s="24"/>
      <c r="P103" s="24"/>
      <c r="Q103" s="24"/>
      <c r="R103" s="10">
        <v>0</v>
      </c>
      <c r="S103" s="24"/>
      <c r="T103" s="24">
        <v>0</v>
      </c>
      <c r="U103" s="10">
        <f t="shared" si="12"/>
        <v>31.11</v>
      </c>
    </row>
    <row r="104" s="1" customFormat="1" ht="20" customHeight="1" spans="1:21">
      <c r="A104" s="12" t="s">
        <v>104</v>
      </c>
      <c r="B104" s="11">
        <f t="shared" ref="B104:B140" si="14">SUM(C104:F104)</f>
        <v>110.49</v>
      </c>
      <c r="C104" s="13">
        <v>32.47</v>
      </c>
      <c r="D104" s="13">
        <v>74.88</v>
      </c>
      <c r="E104" s="13">
        <v>3.14</v>
      </c>
      <c r="F104" s="13">
        <f>VLOOKUP($A104,[1]公共卫生原表!$A$3:$E$127,5,FALSE)</f>
        <v>0</v>
      </c>
      <c r="G104" s="10">
        <f t="shared" si="13"/>
        <v>0</v>
      </c>
      <c r="H104" s="24"/>
      <c r="I104" s="24"/>
      <c r="J104" s="24"/>
      <c r="K104" s="24"/>
      <c r="L104" s="24"/>
      <c r="M104" s="24"/>
      <c r="N104" s="24">
        <v>0</v>
      </c>
      <c r="O104" s="24"/>
      <c r="P104" s="24"/>
      <c r="Q104" s="24"/>
      <c r="R104" s="10">
        <v>0</v>
      </c>
      <c r="S104" s="24"/>
      <c r="T104" s="24">
        <v>0</v>
      </c>
      <c r="U104" s="10">
        <f t="shared" ref="U104:U140" si="15">B104+G104+T104</f>
        <v>110.49</v>
      </c>
    </row>
    <row r="105" s="1" customFormat="1" ht="20" customHeight="1" spans="1:21">
      <c r="A105" s="12" t="s">
        <v>105</v>
      </c>
      <c r="B105" s="11">
        <f t="shared" si="14"/>
        <v>82.08</v>
      </c>
      <c r="C105" s="13">
        <v>28.75</v>
      </c>
      <c r="D105" s="13">
        <v>49.92</v>
      </c>
      <c r="E105" s="13">
        <v>3.41</v>
      </c>
      <c r="F105" s="13">
        <f>VLOOKUP($A105,[1]公共卫生原表!$A$3:$E$127,5,FALSE)</f>
        <v>0</v>
      </c>
      <c r="G105" s="10">
        <f t="shared" ref="G105:G140" si="16">SUM(H105:S105)</f>
        <v>0</v>
      </c>
      <c r="H105" s="24"/>
      <c r="I105" s="24"/>
      <c r="J105" s="24"/>
      <c r="K105" s="24"/>
      <c r="L105" s="24"/>
      <c r="M105" s="24"/>
      <c r="N105" s="24">
        <v>0</v>
      </c>
      <c r="O105" s="24"/>
      <c r="P105" s="24"/>
      <c r="Q105" s="24"/>
      <c r="R105" s="10">
        <v>0</v>
      </c>
      <c r="S105" s="24"/>
      <c r="T105" s="24">
        <v>0</v>
      </c>
      <c r="U105" s="10">
        <f t="shared" si="15"/>
        <v>82.08</v>
      </c>
    </row>
    <row r="106" s="1" customFormat="1" ht="20" customHeight="1" spans="1:21">
      <c r="A106" s="12" t="s">
        <v>106</v>
      </c>
      <c r="B106" s="11">
        <f t="shared" si="14"/>
        <v>69.19</v>
      </c>
      <c r="C106" s="13">
        <v>22.48</v>
      </c>
      <c r="D106" s="13">
        <v>43.68</v>
      </c>
      <c r="E106" s="13">
        <v>3.03</v>
      </c>
      <c r="F106" s="13">
        <f>VLOOKUP($A106,[1]公共卫生原表!$A$3:$E$127,5,FALSE)</f>
        <v>0</v>
      </c>
      <c r="G106" s="10">
        <f t="shared" si="16"/>
        <v>0</v>
      </c>
      <c r="H106" s="24"/>
      <c r="I106" s="24"/>
      <c r="J106" s="24"/>
      <c r="K106" s="24"/>
      <c r="L106" s="24"/>
      <c r="M106" s="24"/>
      <c r="N106" s="24">
        <v>0</v>
      </c>
      <c r="O106" s="24"/>
      <c r="P106" s="24"/>
      <c r="Q106" s="24"/>
      <c r="R106" s="10">
        <v>0</v>
      </c>
      <c r="S106" s="24"/>
      <c r="T106" s="24">
        <v>40</v>
      </c>
      <c r="U106" s="10">
        <f t="shared" si="15"/>
        <v>109.19</v>
      </c>
    </row>
    <row r="107" s="1" customFormat="1" ht="20" customHeight="1" spans="1:21">
      <c r="A107" s="12" t="s">
        <v>107</v>
      </c>
      <c r="B107" s="11">
        <f t="shared" si="14"/>
        <v>67.38</v>
      </c>
      <c r="C107" s="13">
        <v>16.27</v>
      </c>
      <c r="D107" s="13">
        <v>49.92</v>
      </c>
      <c r="E107" s="13">
        <v>1.19</v>
      </c>
      <c r="F107" s="13">
        <f>VLOOKUP($A107,[1]公共卫生原表!$A$3:$E$127,5,FALSE)</f>
        <v>0</v>
      </c>
      <c r="G107" s="10">
        <f t="shared" si="16"/>
        <v>0</v>
      </c>
      <c r="H107" s="24"/>
      <c r="I107" s="24"/>
      <c r="J107" s="24"/>
      <c r="K107" s="24"/>
      <c r="L107" s="24"/>
      <c r="M107" s="24"/>
      <c r="N107" s="24">
        <v>0</v>
      </c>
      <c r="O107" s="24"/>
      <c r="P107" s="24"/>
      <c r="Q107" s="24"/>
      <c r="R107" s="10">
        <v>0</v>
      </c>
      <c r="S107" s="24"/>
      <c r="T107" s="24">
        <v>0</v>
      </c>
      <c r="U107" s="10">
        <f t="shared" si="15"/>
        <v>67.38</v>
      </c>
    </row>
    <row r="108" s="1" customFormat="1" ht="20" customHeight="1" spans="1:21">
      <c r="A108" s="12" t="s">
        <v>108</v>
      </c>
      <c r="B108" s="11">
        <f t="shared" si="14"/>
        <v>66.63</v>
      </c>
      <c r="C108" s="13">
        <v>15.37</v>
      </c>
      <c r="D108" s="13">
        <v>49.92</v>
      </c>
      <c r="E108" s="13">
        <v>1.34</v>
      </c>
      <c r="F108" s="13">
        <f>VLOOKUP($A108,[1]公共卫生原表!$A$3:$E$127,5,FALSE)</f>
        <v>0</v>
      </c>
      <c r="G108" s="10">
        <f t="shared" si="16"/>
        <v>0</v>
      </c>
      <c r="H108" s="24"/>
      <c r="I108" s="24"/>
      <c r="J108" s="24"/>
      <c r="K108" s="24"/>
      <c r="L108" s="24"/>
      <c r="M108" s="24"/>
      <c r="N108" s="24">
        <v>0</v>
      </c>
      <c r="O108" s="24"/>
      <c r="P108" s="24"/>
      <c r="Q108" s="24"/>
      <c r="R108" s="10">
        <v>0</v>
      </c>
      <c r="S108" s="24"/>
      <c r="T108" s="24">
        <v>0</v>
      </c>
      <c r="U108" s="10">
        <f t="shared" si="15"/>
        <v>66.63</v>
      </c>
    </row>
    <row r="109" s="1" customFormat="1" ht="20" customHeight="1" spans="1:21">
      <c r="A109" s="12" t="s">
        <v>109</v>
      </c>
      <c r="B109" s="11">
        <f t="shared" si="14"/>
        <v>92.38</v>
      </c>
      <c r="C109" s="13">
        <v>27.24</v>
      </c>
      <c r="D109" s="13">
        <v>62.4</v>
      </c>
      <c r="E109" s="13">
        <v>2.74</v>
      </c>
      <c r="F109" s="13">
        <f>VLOOKUP($A109,[1]公共卫生原表!$A$3:$E$127,5,FALSE)</f>
        <v>0</v>
      </c>
      <c r="G109" s="10">
        <f t="shared" si="16"/>
        <v>0</v>
      </c>
      <c r="H109" s="24"/>
      <c r="I109" s="24"/>
      <c r="J109" s="24"/>
      <c r="K109" s="24"/>
      <c r="L109" s="24"/>
      <c r="M109" s="24"/>
      <c r="N109" s="24">
        <v>0</v>
      </c>
      <c r="O109" s="24"/>
      <c r="P109" s="24"/>
      <c r="Q109" s="24"/>
      <c r="R109" s="10">
        <v>0</v>
      </c>
      <c r="S109" s="24"/>
      <c r="T109" s="24">
        <v>20</v>
      </c>
      <c r="U109" s="10">
        <f t="shared" si="15"/>
        <v>112.38</v>
      </c>
    </row>
    <row r="110" s="1" customFormat="1" ht="20" customHeight="1" spans="1:21">
      <c r="A110" s="12" t="s">
        <v>110</v>
      </c>
      <c r="B110" s="11">
        <f t="shared" si="14"/>
        <v>38.35</v>
      </c>
      <c r="C110" s="13">
        <v>21.73</v>
      </c>
      <c r="D110" s="13">
        <v>14.72</v>
      </c>
      <c r="E110" s="13">
        <v>1.9</v>
      </c>
      <c r="F110" s="13">
        <f>VLOOKUP($A110,[1]公共卫生原表!$A$3:$E$127,5,FALSE)</f>
        <v>0</v>
      </c>
      <c r="G110" s="10">
        <f t="shared" si="16"/>
        <v>0</v>
      </c>
      <c r="H110" s="24"/>
      <c r="I110" s="24"/>
      <c r="J110" s="24"/>
      <c r="K110" s="24"/>
      <c r="L110" s="24"/>
      <c r="M110" s="24"/>
      <c r="N110" s="24">
        <v>0</v>
      </c>
      <c r="O110" s="24"/>
      <c r="P110" s="24"/>
      <c r="Q110" s="24"/>
      <c r="R110" s="10">
        <v>0</v>
      </c>
      <c r="S110" s="24"/>
      <c r="T110" s="24">
        <v>0</v>
      </c>
      <c r="U110" s="10">
        <f t="shared" si="15"/>
        <v>38.35</v>
      </c>
    </row>
    <row r="111" s="1" customFormat="1" ht="20" customHeight="1" spans="1:21">
      <c r="A111" s="12" t="s">
        <v>111</v>
      </c>
      <c r="B111" s="11">
        <f t="shared" si="14"/>
        <v>33.1</v>
      </c>
      <c r="C111" s="13">
        <v>10.74</v>
      </c>
      <c r="D111" s="13">
        <v>19.97</v>
      </c>
      <c r="E111" s="13">
        <v>2.39</v>
      </c>
      <c r="F111" s="13">
        <f>VLOOKUP($A111,[1]公共卫生原表!$A$3:$E$127,5,FALSE)</f>
        <v>0</v>
      </c>
      <c r="G111" s="10">
        <f t="shared" si="16"/>
        <v>0</v>
      </c>
      <c r="H111" s="24"/>
      <c r="I111" s="24"/>
      <c r="J111" s="24"/>
      <c r="K111" s="24"/>
      <c r="L111" s="24"/>
      <c r="M111" s="24"/>
      <c r="N111" s="24">
        <v>0</v>
      </c>
      <c r="O111" s="24"/>
      <c r="P111" s="24"/>
      <c r="Q111" s="24"/>
      <c r="R111" s="10">
        <v>0</v>
      </c>
      <c r="S111" s="24"/>
      <c r="T111" s="24">
        <v>0</v>
      </c>
      <c r="U111" s="10">
        <f t="shared" si="15"/>
        <v>33.1</v>
      </c>
    </row>
    <row r="112" s="1" customFormat="1" ht="20" customHeight="1" spans="1:21">
      <c r="A112" s="12" t="s">
        <v>112</v>
      </c>
      <c r="B112" s="11">
        <f t="shared" si="14"/>
        <v>48.92</v>
      </c>
      <c r="C112" s="13">
        <v>19.34</v>
      </c>
      <c r="D112" s="13">
        <v>27.98</v>
      </c>
      <c r="E112" s="13">
        <v>1.6</v>
      </c>
      <c r="F112" s="13">
        <f>VLOOKUP($A112,[1]公共卫生原表!$A$3:$E$127,5,FALSE)</f>
        <v>0</v>
      </c>
      <c r="G112" s="10">
        <f t="shared" si="16"/>
        <v>0</v>
      </c>
      <c r="H112" s="24"/>
      <c r="I112" s="24"/>
      <c r="J112" s="24"/>
      <c r="K112" s="24"/>
      <c r="L112" s="24"/>
      <c r="M112" s="24"/>
      <c r="N112" s="24">
        <v>0</v>
      </c>
      <c r="O112" s="24"/>
      <c r="P112" s="24"/>
      <c r="Q112" s="24"/>
      <c r="R112" s="10">
        <v>0</v>
      </c>
      <c r="S112" s="24"/>
      <c r="T112" s="24">
        <v>0</v>
      </c>
      <c r="U112" s="10">
        <f t="shared" si="15"/>
        <v>48.92</v>
      </c>
    </row>
    <row r="113" s="1" customFormat="1" ht="20" customHeight="1" spans="1:21">
      <c r="A113" s="12" t="s">
        <v>113</v>
      </c>
      <c r="B113" s="11">
        <f t="shared" si="14"/>
        <v>47.63</v>
      </c>
      <c r="C113" s="13">
        <v>20.91</v>
      </c>
      <c r="D113" s="13">
        <v>23.94</v>
      </c>
      <c r="E113" s="13">
        <v>2.78</v>
      </c>
      <c r="F113" s="13">
        <f>VLOOKUP($A113,[1]公共卫生原表!$A$3:$E$127,5,FALSE)</f>
        <v>0</v>
      </c>
      <c r="G113" s="10">
        <f t="shared" si="16"/>
        <v>0</v>
      </c>
      <c r="H113" s="24"/>
      <c r="I113" s="24"/>
      <c r="J113" s="24"/>
      <c r="K113" s="24"/>
      <c r="L113" s="24"/>
      <c r="M113" s="24"/>
      <c r="N113" s="24">
        <v>0</v>
      </c>
      <c r="O113" s="24"/>
      <c r="P113" s="24"/>
      <c r="Q113" s="24"/>
      <c r="R113" s="10">
        <v>0</v>
      </c>
      <c r="S113" s="24"/>
      <c r="T113" s="24">
        <v>20</v>
      </c>
      <c r="U113" s="10">
        <f t="shared" si="15"/>
        <v>67.63</v>
      </c>
    </row>
    <row r="114" s="1" customFormat="1" ht="20" customHeight="1" spans="1:21">
      <c r="A114" s="12" t="s">
        <v>114</v>
      </c>
      <c r="B114" s="11">
        <f t="shared" si="14"/>
        <v>29.38</v>
      </c>
      <c r="C114" s="13">
        <v>8.76</v>
      </c>
      <c r="D114" s="13">
        <v>18.72</v>
      </c>
      <c r="E114" s="13">
        <v>1.9</v>
      </c>
      <c r="F114" s="13">
        <f>VLOOKUP($A114,[1]公共卫生原表!$A$3:$E$127,5,FALSE)</f>
        <v>0</v>
      </c>
      <c r="G114" s="10">
        <f t="shared" si="16"/>
        <v>0</v>
      </c>
      <c r="H114" s="24"/>
      <c r="I114" s="24"/>
      <c r="J114" s="24"/>
      <c r="K114" s="24"/>
      <c r="L114" s="24"/>
      <c r="M114" s="24"/>
      <c r="N114" s="24">
        <v>0</v>
      </c>
      <c r="O114" s="24"/>
      <c r="P114" s="24"/>
      <c r="Q114" s="24"/>
      <c r="R114" s="10">
        <v>0</v>
      </c>
      <c r="S114" s="24"/>
      <c r="T114" s="24">
        <v>0</v>
      </c>
      <c r="U114" s="10">
        <f t="shared" si="15"/>
        <v>29.38</v>
      </c>
    </row>
    <row r="115" s="1" customFormat="1" ht="20" customHeight="1" spans="1:21">
      <c r="A115" s="12" t="s">
        <v>115</v>
      </c>
      <c r="B115" s="11">
        <f t="shared" si="14"/>
        <v>33.03</v>
      </c>
      <c r="C115" s="13">
        <v>14.21</v>
      </c>
      <c r="D115" s="13">
        <v>16.22</v>
      </c>
      <c r="E115" s="13">
        <v>2.6</v>
      </c>
      <c r="F115" s="13">
        <f>VLOOKUP($A115,[1]公共卫生原表!$A$3:$E$127,5,FALSE)</f>
        <v>0</v>
      </c>
      <c r="G115" s="10">
        <f t="shared" si="16"/>
        <v>0</v>
      </c>
      <c r="H115" s="24"/>
      <c r="I115" s="24"/>
      <c r="J115" s="24"/>
      <c r="K115" s="24"/>
      <c r="L115" s="24"/>
      <c r="M115" s="24"/>
      <c r="N115" s="24">
        <v>0</v>
      </c>
      <c r="O115" s="24"/>
      <c r="P115" s="24"/>
      <c r="Q115" s="24"/>
      <c r="R115" s="10">
        <v>0</v>
      </c>
      <c r="S115" s="24"/>
      <c r="T115" s="24">
        <v>10</v>
      </c>
      <c r="U115" s="10">
        <f t="shared" si="15"/>
        <v>43.03</v>
      </c>
    </row>
    <row r="116" s="1" customFormat="1" ht="20" customHeight="1" spans="1:21">
      <c r="A116" s="12" t="s">
        <v>116</v>
      </c>
      <c r="B116" s="11">
        <f t="shared" si="14"/>
        <v>30.61</v>
      </c>
      <c r="C116" s="13">
        <v>16.53</v>
      </c>
      <c r="D116" s="13">
        <v>12.48</v>
      </c>
      <c r="E116" s="13">
        <v>1.6</v>
      </c>
      <c r="F116" s="13">
        <f>VLOOKUP($A116,[1]公共卫生原表!$A$3:$E$127,5,FALSE)</f>
        <v>0</v>
      </c>
      <c r="G116" s="10">
        <f t="shared" si="16"/>
        <v>0</v>
      </c>
      <c r="H116" s="24"/>
      <c r="I116" s="24"/>
      <c r="J116" s="24"/>
      <c r="K116" s="24"/>
      <c r="L116" s="24"/>
      <c r="M116" s="24"/>
      <c r="N116" s="24">
        <v>0</v>
      </c>
      <c r="O116" s="24"/>
      <c r="P116" s="24"/>
      <c r="Q116" s="24"/>
      <c r="R116" s="10">
        <v>0</v>
      </c>
      <c r="S116" s="24"/>
      <c r="T116" s="24">
        <v>10</v>
      </c>
      <c r="U116" s="10">
        <f t="shared" si="15"/>
        <v>40.61</v>
      </c>
    </row>
    <row r="117" s="1" customFormat="1" ht="20" customHeight="1" spans="1:21">
      <c r="A117" s="12" t="s">
        <v>117</v>
      </c>
      <c r="B117" s="11">
        <f t="shared" si="14"/>
        <v>37.88</v>
      </c>
      <c r="C117" s="13">
        <v>-2.53</v>
      </c>
      <c r="D117" s="13">
        <v>37.44</v>
      </c>
      <c r="E117" s="13">
        <v>2.97</v>
      </c>
      <c r="F117" s="13">
        <f>VLOOKUP($A117,[1]公共卫生原表!$A$3:$E$127,5,FALSE)</f>
        <v>0</v>
      </c>
      <c r="G117" s="10">
        <f t="shared" si="16"/>
        <v>0</v>
      </c>
      <c r="H117" s="24"/>
      <c r="I117" s="24"/>
      <c r="J117" s="24"/>
      <c r="K117" s="24"/>
      <c r="L117" s="24"/>
      <c r="M117" s="24"/>
      <c r="N117" s="24">
        <v>0</v>
      </c>
      <c r="O117" s="24"/>
      <c r="P117" s="24"/>
      <c r="Q117" s="24"/>
      <c r="R117" s="10">
        <v>0</v>
      </c>
      <c r="S117" s="24"/>
      <c r="T117" s="24">
        <v>0</v>
      </c>
      <c r="U117" s="10">
        <f t="shared" si="15"/>
        <v>37.88</v>
      </c>
    </row>
    <row r="118" s="1" customFormat="1" ht="20" customHeight="1" spans="1:21">
      <c r="A118" s="12" t="s">
        <v>118</v>
      </c>
      <c r="B118" s="11">
        <f t="shared" si="14"/>
        <v>26.07</v>
      </c>
      <c r="C118" s="13">
        <v>11.48</v>
      </c>
      <c r="D118" s="13">
        <v>13.73</v>
      </c>
      <c r="E118" s="13">
        <v>0.86</v>
      </c>
      <c r="F118" s="13">
        <f>VLOOKUP($A118,[1]公共卫生原表!$A$3:$E$127,5,FALSE)</f>
        <v>0</v>
      </c>
      <c r="G118" s="10">
        <f t="shared" si="16"/>
        <v>0</v>
      </c>
      <c r="H118" s="24"/>
      <c r="I118" s="24"/>
      <c r="J118" s="24"/>
      <c r="K118" s="24"/>
      <c r="L118" s="24"/>
      <c r="M118" s="24"/>
      <c r="N118" s="24">
        <v>0</v>
      </c>
      <c r="O118" s="24"/>
      <c r="P118" s="24"/>
      <c r="Q118" s="24"/>
      <c r="R118" s="10">
        <v>0</v>
      </c>
      <c r="S118" s="24"/>
      <c r="T118" s="24">
        <v>0</v>
      </c>
      <c r="U118" s="10">
        <f t="shared" si="15"/>
        <v>26.07</v>
      </c>
    </row>
    <row r="119" s="1" customFormat="1" ht="20" customHeight="1" spans="1:21">
      <c r="A119" s="12" t="s">
        <v>119</v>
      </c>
      <c r="B119" s="11">
        <f t="shared" si="14"/>
        <v>63.12</v>
      </c>
      <c r="C119" s="13">
        <v>9.49</v>
      </c>
      <c r="D119" s="13">
        <v>49.92</v>
      </c>
      <c r="E119" s="13">
        <v>3.71</v>
      </c>
      <c r="F119" s="13">
        <f>VLOOKUP($A119,[1]公共卫生原表!$A$3:$E$127,5,FALSE)</f>
        <v>0</v>
      </c>
      <c r="G119" s="10">
        <f t="shared" si="16"/>
        <v>0</v>
      </c>
      <c r="H119" s="24"/>
      <c r="I119" s="24"/>
      <c r="J119" s="24"/>
      <c r="K119" s="24"/>
      <c r="L119" s="24"/>
      <c r="M119" s="24"/>
      <c r="N119" s="24">
        <v>0</v>
      </c>
      <c r="O119" s="24"/>
      <c r="P119" s="24"/>
      <c r="Q119" s="24"/>
      <c r="R119" s="10">
        <v>0</v>
      </c>
      <c r="S119" s="24"/>
      <c r="T119" s="24">
        <v>40</v>
      </c>
      <c r="U119" s="10">
        <f t="shared" si="15"/>
        <v>103.12</v>
      </c>
    </row>
    <row r="120" s="1" customFormat="1" ht="20" customHeight="1" spans="1:21">
      <c r="A120" s="12" t="s">
        <v>120</v>
      </c>
      <c r="B120" s="11">
        <f t="shared" si="14"/>
        <v>65.34</v>
      </c>
      <c r="C120" s="13">
        <v>18.94</v>
      </c>
      <c r="D120" s="13">
        <v>43.68</v>
      </c>
      <c r="E120" s="13">
        <v>2.72</v>
      </c>
      <c r="F120" s="13">
        <f>VLOOKUP($A120,[1]公共卫生原表!$A$3:$E$127,5,FALSE)</f>
        <v>0</v>
      </c>
      <c r="G120" s="10">
        <f t="shared" si="16"/>
        <v>0</v>
      </c>
      <c r="H120" s="24"/>
      <c r="I120" s="24"/>
      <c r="J120" s="24"/>
      <c r="K120" s="24"/>
      <c r="L120" s="24"/>
      <c r="M120" s="24"/>
      <c r="N120" s="24">
        <v>0</v>
      </c>
      <c r="O120" s="24"/>
      <c r="P120" s="24"/>
      <c r="Q120" s="24"/>
      <c r="R120" s="10">
        <v>0</v>
      </c>
      <c r="S120" s="24"/>
      <c r="T120" s="24">
        <v>30</v>
      </c>
      <c r="U120" s="10">
        <f t="shared" si="15"/>
        <v>95.34</v>
      </c>
    </row>
    <row r="121" s="1" customFormat="1" ht="20" customHeight="1" spans="1:21">
      <c r="A121" s="12" t="s">
        <v>121</v>
      </c>
      <c r="B121" s="11">
        <f t="shared" si="14"/>
        <v>74.8</v>
      </c>
      <c r="C121" s="13">
        <v>27.33</v>
      </c>
      <c r="D121" s="13">
        <v>43.68</v>
      </c>
      <c r="E121" s="13">
        <v>3.79</v>
      </c>
      <c r="F121" s="13">
        <f>VLOOKUP($A121,[1]公共卫生原表!$A$3:$E$127,5,FALSE)</f>
        <v>0</v>
      </c>
      <c r="G121" s="10">
        <f t="shared" si="16"/>
        <v>0</v>
      </c>
      <c r="H121" s="24"/>
      <c r="I121" s="24"/>
      <c r="J121" s="24"/>
      <c r="K121" s="24"/>
      <c r="L121" s="24"/>
      <c r="M121" s="24"/>
      <c r="N121" s="24">
        <v>0</v>
      </c>
      <c r="O121" s="24"/>
      <c r="P121" s="24"/>
      <c r="Q121" s="24"/>
      <c r="R121" s="10">
        <v>0</v>
      </c>
      <c r="S121" s="24"/>
      <c r="T121" s="24">
        <v>0</v>
      </c>
      <c r="U121" s="10">
        <f t="shared" si="15"/>
        <v>74.8</v>
      </c>
    </row>
    <row r="122" s="1" customFormat="1" ht="20" customHeight="1" spans="1:21">
      <c r="A122" s="12" t="s">
        <v>122</v>
      </c>
      <c r="B122" s="11">
        <f t="shared" si="14"/>
        <v>79.7</v>
      </c>
      <c r="C122" s="13">
        <v>33.41</v>
      </c>
      <c r="D122" s="13">
        <v>43.68</v>
      </c>
      <c r="E122" s="13">
        <v>2.61</v>
      </c>
      <c r="F122" s="13">
        <f>VLOOKUP($A122,[1]公共卫生原表!$A$3:$E$127,5,FALSE)</f>
        <v>0</v>
      </c>
      <c r="G122" s="10">
        <f t="shared" si="16"/>
        <v>0</v>
      </c>
      <c r="H122" s="24"/>
      <c r="I122" s="24"/>
      <c r="J122" s="24"/>
      <c r="K122" s="24"/>
      <c r="L122" s="24"/>
      <c r="M122" s="24"/>
      <c r="N122" s="24">
        <v>0</v>
      </c>
      <c r="O122" s="24"/>
      <c r="P122" s="24"/>
      <c r="Q122" s="24"/>
      <c r="R122" s="10">
        <v>0</v>
      </c>
      <c r="S122" s="24"/>
      <c r="T122" s="24">
        <v>0</v>
      </c>
      <c r="U122" s="10">
        <f t="shared" si="15"/>
        <v>79.7</v>
      </c>
    </row>
    <row r="123" s="1" customFormat="1" ht="20" customHeight="1" spans="1:21">
      <c r="A123" s="12" t="s">
        <v>123</v>
      </c>
      <c r="B123" s="11">
        <f t="shared" si="14"/>
        <v>107.9</v>
      </c>
      <c r="C123" s="13">
        <v>35.39</v>
      </c>
      <c r="D123" s="13">
        <v>68.4</v>
      </c>
      <c r="E123" s="13">
        <v>4.11</v>
      </c>
      <c r="F123" s="13">
        <f>VLOOKUP($A123,[1]公共卫生原表!$A$3:$E$127,5,FALSE)</f>
        <v>0</v>
      </c>
      <c r="G123" s="10">
        <f t="shared" si="16"/>
        <v>0</v>
      </c>
      <c r="H123" s="24"/>
      <c r="I123" s="24"/>
      <c r="J123" s="24"/>
      <c r="K123" s="24"/>
      <c r="L123" s="24"/>
      <c r="M123" s="24"/>
      <c r="N123" s="24">
        <v>0</v>
      </c>
      <c r="O123" s="24"/>
      <c r="P123" s="24"/>
      <c r="Q123" s="24"/>
      <c r="R123" s="10">
        <v>0</v>
      </c>
      <c r="S123" s="24"/>
      <c r="T123" s="24">
        <v>0</v>
      </c>
      <c r="U123" s="10">
        <f t="shared" si="15"/>
        <v>107.9</v>
      </c>
    </row>
    <row r="124" s="1" customFormat="1" ht="20" customHeight="1" spans="1:21">
      <c r="A124" s="12" t="s">
        <v>124</v>
      </c>
      <c r="B124" s="11">
        <f t="shared" si="14"/>
        <v>54.3</v>
      </c>
      <c r="C124" s="13">
        <v>24.33</v>
      </c>
      <c r="D124" s="13">
        <v>28.08</v>
      </c>
      <c r="E124" s="13">
        <v>1.89</v>
      </c>
      <c r="F124" s="13">
        <f>VLOOKUP($A124,[1]公共卫生原表!$A$3:$E$127,5,FALSE)</f>
        <v>0</v>
      </c>
      <c r="G124" s="10">
        <f t="shared" si="16"/>
        <v>0</v>
      </c>
      <c r="H124" s="24"/>
      <c r="I124" s="24"/>
      <c r="J124" s="24"/>
      <c r="K124" s="24"/>
      <c r="L124" s="24"/>
      <c r="M124" s="24"/>
      <c r="N124" s="24">
        <v>0</v>
      </c>
      <c r="O124" s="24"/>
      <c r="P124" s="24"/>
      <c r="Q124" s="24"/>
      <c r="R124" s="10">
        <v>0</v>
      </c>
      <c r="S124" s="24"/>
      <c r="T124" s="24">
        <v>0</v>
      </c>
      <c r="U124" s="10">
        <f t="shared" si="15"/>
        <v>54.3</v>
      </c>
    </row>
    <row r="125" s="1" customFormat="1" ht="20" customHeight="1" spans="1:21">
      <c r="A125" s="12" t="s">
        <v>125</v>
      </c>
      <c r="B125" s="11">
        <f t="shared" si="14"/>
        <v>29.22</v>
      </c>
      <c r="C125" s="13">
        <v>15.58</v>
      </c>
      <c r="D125" s="13">
        <v>11.6</v>
      </c>
      <c r="E125" s="13">
        <v>2.04</v>
      </c>
      <c r="F125" s="13">
        <f>VLOOKUP($A125,[1]公共卫生原表!$A$3:$E$127,5,FALSE)</f>
        <v>0</v>
      </c>
      <c r="G125" s="10">
        <f t="shared" si="16"/>
        <v>0</v>
      </c>
      <c r="H125" s="24"/>
      <c r="I125" s="24"/>
      <c r="J125" s="24"/>
      <c r="K125" s="24"/>
      <c r="L125" s="24"/>
      <c r="M125" s="24"/>
      <c r="N125" s="24">
        <v>0</v>
      </c>
      <c r="O125" s="24"/>
      <c r="P125" s="24"/>
      <c r="Q125" s="24"/>
      <c r="R125" s="10">
        <v>0</v>
      </c>
      <c r="S125" s="24"/>
      <c r="T125" s="24">
        <v>40</v>
      </c>
      <c r="U125" s="10">
        <f t="shared" si="15"/>
        <v>69.22</v>
      </c>
    </row>
    <row r="126" s="1" customFormat="1" ht="20" customHeight="1" spans="1:21">
      <c r="A126" s="12" t="s">
        <v>126</v>
      </c>
      <c r="B126" s="11">
        <f t="shared" si="14"/>
        <v>78.31</v>
      </c>
      <c r="C126" s="13">
        <v>25.07</v>
      </c>
      <c r="D126" s="13">
        <v>49.92</v>
      </c>
      <c r="E126" s="13">
        <v>3.32</v>
      </c>
      <c r="F126" s="13">
        <f>VLOOKUP($A126,[1]公共卫生原表!$A$3:$E$127,5,FALSE)</f>
        <v>0</v>
      </c>
      <c r="G126" s="10">
        <f t="shared" si="16"/>
        <v>0</v>
      </c>
      <c r="H126" s="24"/>
      <c r="I126" s="24"/>
      <c r="J126" s="24"/>
      <c r="K126" s="24"/>
      <c r="L126" s="24"/>
      <c r="M126" s="24"/>
      <c r="N126" s="24">
        <v>0</v>
      </c>
      <c r="O126" s="24"/>
      <c r="P126" s="24"/>
      <c r="Q126" s="24"/>
      <c r="R126" s="10">
        <v>0</v>
      </c>
      <c r="S126" s="24"/>
      <c r="T126" s="24">
        <v>0</v>
      </c>
      <c r="U126" s="10">
        <f t="shared" si="15"/>
        <v>78.31</v>
      </c>
    </row>
    <row r="127" s="1" customFormat="1" ht="20" customHeight="1" spans="1:21">
      <c r="A127" s="12" t="s">
        <v>127</v>
      </c>
      <c r="B127" s="11">
        <f t="shared" si="14"/>
        <v>51.67</v>
      </c>
      <c r="C127" s="13">
        <v>16.74</v>
      </c>
      <c r="D127" s="13">
        <v>32.45</v>
      </c>
      <c r="E127" s="13">
        <v>2.48</v>
      </c>
      <c r="F127" s="13">
        <f>VLOOKUP($A127,[1]公共卫生原表!$A$3:$E$127,5,FALSE)</f>
        <v>0</v>
      </c>
      <c r="G127" s="10">
        <f t="shared" si="16"/>
        <v>0</v>
      </c>
      <c r="H127" s="24"/>
      <c r="I127" s="24"/>
      <c r="J127" s="24"/>
      <c r="K127" s="24"/>
      <c r="L127" s="24"/>
      <c r="M127" s="24"/>
      <c r="N127" s="24">
        <v>0</v>
      </c>
      <c r="O127" s="24"/>
      <c r="P127" s="24"/>
      <c r="Q127" s="24"/>
      <c r="R127" s="10">
        <v>0</v>
      </c>
      <c r="S127" s="24"/>
      <c r="T127" s="24">
        <v>110</v>
      </c>
      <c r="U127" s="10">
        <f t="shared" si="15"/>
        <v>161.67</v>
      </c>
    </row>
    <row r="128" s="1" customFormat="1" ht="20" customHeight="1" spans="1:21">
      <c r="A128" s="12" t="s">
        <v>128</v>
      </c>
      <c r="B128" s="11">
        <f t="shared" si="14"/>
        <v>104.95</v>
      </c>
      <c r="C128" s="13">
        <v>27.22</v>
      </c>
      <c r="D128" s="13">
        <v>74.88</v>
      </c>
      <c r="E128" s="13">
        <v>2.85</v>
      </c>
      <c r="F128" s="13">
        <f>VLOOKUP($A128,[1]公共卫生原表!$A$3:$E$127,5,FALSE)</f>
        <v>0</v>
      </c>
      <c r="G128" s="10">
        <f t="shared" si="16"/>
        <v>0</v>
      </c>
      <c r="H128" s="24"/>
      <c r="I128" s="24"/>
      <c r="J128" s="24"/>
      <c r="K128" s="24"/>
      <c r="L128" s="24"/>
      <c r="M128" s="24"/>
      <c r="N128" s="24">
        <v>0</v>
      </c>
      <c r="O128" s="24"/>
      <c r="P128" s="24"/>
      <c r="Q128" s="24"/>
      <c r="R128" s="10">
        <v>0</v>
      </c>
      <c r="S128" s="24"/>
      <c r="T128" s="24">
        <v>130</v>
      </c>
      <c r="U128" s="10">
        <f t="shared" si="15"/>
        <v>234.95</v>
      </c>
    </row>
    <row r="129" s="1" customFormat="1" ht="20" customHeight="1" spans="1:21">
      <c r="A129" s="12" t="s">
        <v>129</v>
      </c>
      <c r="B129" s="11">
        <f t="shared" si="14"/>
        <v>10.59</v>
      </c>
      <c r="C129" s="13">
        <v>3.58</v>
      </c>
      <c r="D129" s="13">
        <v>6.86</v>
      </c>
      <c r="E129" s="13">
        <v>0.15</v>
      </c>
      <c r="F129" s="13">
        <f>VLOOKUP($A129,[1]公共卫生原表!$A$3:$E$127,5,FALSE)</f>
        <v>0</v>
      </c>
      <c r="G129" s="10">
        <f t="shared" si="16"/>
        <v>0</v>
      </c>
      <c r="H129" s="24"/>
      <c r="I129" s="24"/>
      <c r="J129" s="24"/>
      <c r="K129" s="24"/>
      <c r="L129" s="24"/>
      <c r="M129" s="24"/>
      <c r="N129" s="24">
        <v>0</v>
      </c>
      <c r="O129" s="24"/>
      <c r="P129" s="24"/>
      <c r="Q129" s="24"/>
      <c r="R129" s="10">
        <v>0</v>
      </c>
      <c r="S129" s="24"/>
      <c r="T129" s="24">
        <v>0</v>
      </c>
      <c r="U129" s="10">
        <f t="shared" si="15"/>
        <v>10.59</v>
      </c>
    </row>
    <row r="130" s="1" customFormat="1" ht="20" customHeight="1" spans="1:21">
      <c r="A130" s="12" t="s">
        <v>130</v>
      </c>
      <c r="B130" s="11">
        <f t="shared" si="14"/>
        <v>21.35</v>
      </c>
      <c r="C130" s="13">
        <v>8.18</v>
      </c>
      <c r="D130" s="13">
        <v>12.48</v>
      </c>
      <c r="E130" s="13">
        <v>0.69</v>
      </c>
      <c r="F130" s="13">
        <f>VLOOKUP($A130,[1]公共卫生原表!$A$3:$E$127,5,FALSE)</f>
        <v>0</v>
      </c>
      <c r="G130" s="10">
        <f t="shared" si="16"/>
        <v>0</v>
      </c>
      <c r="H130" s="24"/>
      <c r="I130" s="24"/>
      <c r="J130" s="24"/>
      <c r="K130" s="24"/>
      <c r="L130" s="24"/>
      <c r="M130" s="24"/>
      <c r="N130" s="24">
        <v>0</v>
      </c>
      <c r="O130" s="24"/>
      <c r="P130" s="24"/>
      <c r="Q130" s="24"/>
      <c r="R130" s="10">
        <v>0</v>
      </c>
      <c r="S130" s="24"/>
      <c r="T130" s="24">
        <v>0</v>
      </c>
      <c r="U130" s="10">
        <f t="shared" si="15"/>
        <v>21.35</v>
      </c>
    </row>
    <row r="131" s="1" customFormat="1" ht="20" customHeight="1" spans="1:21">
      <c r="A131" s="12" t="s">
        <v>131</v>
      </c>
      <c r="B131" s="11">
        <f t="shared" si="14"/>
        <v>19.66</v>
      </c>
      <c r="C131" s="13">
        <v>6.59</v>
      </c>
      <c r="D131" s="13">
        <v>12.48</v>
      </c>
      <c r="E131" s="13">
        <v>0.59</v>
      </c>
      <c r="F131" s="13">
        <f>VLOOKUP($A131,[1]公共卫生原表!$A$3:$E$127,5,FALSE)</f>
        <v>0</v>
      </c>
      <c r="G131" s="10">
        <f t="shared" si="16"/>
        <v>0</v>
      </c>
      <c r="H131" s="24"/>
      <c r="I131" s="24"/>
      <c r="J131" s="24"/>
      <c r="K131" s="24"/>
      <c r="L131" s="24"/>
      <c r="M131" s="24"/>
      <c r="N131" s="24">
        <v>0</v>
      </c>
      <c r="O131" s="24"/>
      <c r="P131" s="24"/>
      <c r="Q131" s="24"/>
      <c r="R131" s="10">
        <v>0</v>
      </c>
      <c r="S131" s="24"/>
      <c r="T131" s="24">
        <v>40</v>
      </c>
      <c r="U131" s="10">
        <f t="shared" si="15"/>
        <v>59.66</v>
      </c>
    </row>
    <row r="132" s="1" customFormat="1" ht="20" customHeight="1" spans="1:21">
      <c r="A132" s="12" t="s">
        <v>132</v>
      </c>
      <c r="B132" s="11">
        <f t="shared" si="14"/>
        <v>7.92</v>
      </c>
      <c r="C132" s="13">
        <v>1.78</v>
      </c>
      <c r="D132" s="13">
        <v>6.24</v>
      </c>
      <c r="E132" s="13">
        <v>-0.1</v>
      </c>
      <c r="F132" s="13">
        <f>VLOOKUP($A132,[1]公共卫生原表!$A$3:$E$127,5,FALSE)</f>
        <v>0</v>
      </c>
      <c r="G132" s="10">
        <f t="shared" si="16"/>
        <v>0</v>
      </c>
      <c r="H132" s="24"/>
      <c r="I132" s="24"/>
      <c r="J132" s="24"/>
      <c r="K132" s="24"/>
      <c r="L132" s="24"/>
      <c r="M132" s="24"/>
      <c r="N132" s="24">
        <v>0</v>
      </c>
      <c r="O132" s="24"/>
      <c r="P132" s="24"/>
      <c r="Q132" s="24"/>
      <c r="R132" s="10">
        <v>0</v>
      </c>
      <c r="S132" s="24"/>
      <c r="T132" s="24">
        <v>0</v>
      </c>
      <c r="U132" s="10">
        <f t="shared" si="15"/>
        <v>7.92</v>
      </c>
    </row>
    <row r="133" s="1" customFormat="1" ht="20" customHeight="1" spans="1:21">
      <c r="A133" s="12" t="s">
        <v>133</v>
      </c>
      <c r="B133" s="11">
        <f t="shared" si="14"/>
        <v>59.46</v>
      </c>
      <c r="C133" s="13">
        <v>19.58</v>
      </c>
      <c r="D133" s="13">
        <v>38.06</v>
      </c>
      <c r="E133" s="13">
        <v>1.82</v>
      </c>
      <c r="F133" s="13">
        <f>VLOOKUP($A133,[1]公共卫生原表!$A$3:$E$127,5,FALSE)</f>
        <v>0</v>
      </c>
      <c r="G133" s="10">
        <f t="shared" si="16"/>
        <v>49</v>
      </c>
      <c r="H133" s="24"/>
      <c r="I133" s="24"/>
      <c r="J133" s="24"/>
      <c r="K133" s="24"/>
      <c r="L133" s="24"/>
      <c r="M133" s="24"/>
      <c r="N133" s="24">
        <v>0</v>
      </c>
      <c r="O133" s="24"/>
      <c r="P133" s="24"/>
      <c r="Q133" s="24"/>
      <c r="R133" s="10">
        <v>0</v>
      </c>
      <c r="S133" s="24">
        <v>49</v>
      </c>
      <c r="T133" s="24">
        <v>0</v>
      </c>
      <c r="U133" s="10">
        <f t="shared" si="15"/>
        <v>108.46</v>
      </c>
    </row>
    <row r="134" s="1" customFormat="1" ht="20" customHeight="1" spans="1:21">
      <c r="A134" s="12" t="s">
        <v>134</v>
      </c>
      <c r="B134" s="11">
        <f t="shared" si="14"/>
        <v>31.22</v>
      </c>
      <c r="C134" s="13">
        <v>4.87</v>
      </c>
      <c r="D134" s="13">
        <v>24.96</v>
      </c>
      <c r="E134" s="13">
        <v>1.39</v>
      </c>
      <c r="F134" s="13">
        <f>VLOOKUP($A134,[1]公共卫生原表!$A$3:$E$127,5,FALSE)</f>
        <v>0</v>
      </c>
      <c r="G134" s="10">
        <f t="shared" si="16"/>
        <v>0</v>
      </c>
      <c r="H134" s="24"/>
      <c r="I134" s="24"/>
      <c r="J134" s="24"/>
      <c r="K134" s="24"/>
      <c r="L134" s="24"/>
      <c r="M134" s="24"/>
      <c r="N134" s="24">
        <v>0</v>
      </c>
      <c r="O134" s="24"/>
      <c r="P134" s="24"/>
      <c r="Q134" s="24"/>
      <c r="R134" s="10">
        <v>0</v>
      </c>
      <c r="S134" s="24"/>
      <c r="T134" s="24">
        <v>0</v>
      </c>
      <c r="U134" s="10">
        <f t="shared" si="15"/>
        <v>31.22</v>
      </c>
    </row>
    <row r="135" s="1" customFormat="1" ht="20" customHeight="1" spans="1:21">
      <c r="A135" s="12" t="s">
        <v>135</v>
      </c>
      <c r="B135" s="11">
        <f t="shared" si="14"/>
        <v>137.4</v>
      </c>
      <c r="C135" s="13">
        <v>64.33</v>
      </c>
      <c r="D135" s="13">
        <v>68.64</v>
      </c>
      <c r="E135" s="13">
        <v>4.43</v>
      </c>
      <c r="F135" s="13">
        <f>VLOOKUP($A135,[1]公共卫生原表!$A$3:$E$127,5,FALSE)</f>
        <v>0</v>
      </c>
      <c r="G135" s="10">
        <f t="shared" si="16"/>
        <v>0</v>
      </c>
      <c r="H135" s="24"/>
      <c r="I135" s="24"/>
      <c r="J135" s="24"/>
      <c r="K135" s="24"/>
      <c r="L135" s="24"/>
      <c r="M135" s="24"/>
      <c r="N135" s="24">
        <v>0</v>
      </c>
      <c r="O135" s="24"/>
      <c r="P135" s="24"/>
      <c r="Q135" s="24"/>
      <c r="R135" s="10">
        <v>0</v>
      </c>
      <c r="S135" s="24"/>
      <c r="T135" s="24">
        <v>20</v>
      </c>
      <c r="U135" s="10">
        <f t="shared" si="15"/>
        <v>157.4</v>
      </c>
    </row>
    <row r="136" s="1" customFormat="1" ht="20" customHeight="1" spans="1:21">
      <c r="A136" s="12" t="s">
        <v>136</v>
      </c>
      <c r="B136" s="11">
        <f t="shared" si="14"/>
        <v>23.96</v>
      </c>
      <c r="C136" s="13">
        <v>3.07</v>
      </c>
      <c r="D136" s="13">
        <v>19.97</v>
      </c>
      <c r="E136" s="13">
        <v>0.92</v>
      </c>
      <c r="F136" s="13">
        <f>VLOOKUP($A136,[1]公共卫生原表!$A$3:$E$127,5,FALSE)</f>
        <v>0</v>
      </c>
      <c r="G136" s="10">
        <f t="shared" si="16"/>
        <v>0</v>
      </c>
      <c r="H136" s="24"/>
      <c r="I136" s="24"/>
      <c r="J136" s="24"/>
      <c r="K136" s="24"/>
      <c r="L136" s="24"/>
      <c r="M136" s="24"/>
      <c r="N136" s="24">
        <v>0</v>
      </c>
      <c r="O136" s="24"/>
      <c r="P136" s="24"/>
      <c r="Q136" s="24"/>
      <c r="R136" s="10">
        <v>0</v>
      </c>
      <c r="S136" s="24"/>
      <c r="T136" s="24">
        <v>0</v>
      </c>
      <c r="U136" s="10">
        <f t="shared" si="15"/>
        <v>23.96</v>
      </c>
    </row>
    <row r="137" s="1" customFormat="1" ht="20" customHeight="1" spans="1:21">
      <c r="A137" s="12" t="s">
        <v>137</v>
      </c>
      <c r="B137" s="11">
        <f t="shared" si="14"/>
        <v>17.02</v>
      </c>
      <c r="C137" s="13">
        <v>0.76</v>
      </c>
      <c r="D137" s="13">
        <v>16.22</v>
      </c>
      <c r="E137" s="13">
        <v>0.04</v>
      </c>
      <c r="F137" s="13">
        <f>VLOOKUP($A137,[1]公共卫生原表!$A$3:$E$127,5,FALSE)</f>
        <v>0</v>
      </c>
      <c r="G137" s="10">
        <f t="shared" si="16"/>
        <v>0</v>
      </c>
      <c r="H137" s="24"/>
      <c r="I137" s="24"/>
      <c r="J137" s="24"/>
      <c r="K137" s="24"/>
      <c r="L137" s="24"/>
      <c r="M137" s="24"/>
      <c r="N137" s="24">
        <v>0</v>
      </c>
      <c r="O137" s="24"/>
      <c r="P137" s="24"/>
      <c r="Q137" s="24"/>
      <c r="R137" s="10">
        <v>0</v>
      </c>
      <c r="S137" s="24"/>
      <c r="T137" s="24">
        <v>0</v>
      </c>
      <c r="U137" s="10">
        <f t="shared" si="15"/>
        <v>17.02</v>
      </c>
    </row>
    <row r="138" s="1" customFormat="1" ht="20" customHeight="1" spans="1:21">
      <c r="A138" s="12" t="s">
        <v>138</v>
      </c>
      <c r="B138" s="11">
        <f t="shared" si="14"/>
        <v>22.62</v>
      </c>
      <c r="C138" s="13">
        <v>3.59</v>
      </c>
      <c r="D138" s="13">
        <v>18.72</v>
      </c>
      <c r="E138" s="13">
        <v>0.31</v>
      </c>
      <c r="F138" s="13">
        <f>VLOOKUP($A138,[1]公共卫生原表!$A$3:$E$127,5,FALSE)</f>
        <v>0</v>
      </c>
      <c r="G138" s="10">
        <f t="shared" si="16"/>
        <v>0</v>
      </c>
      <c r="H138" s="24"/>
      <c r="I138" s="24"/>
      <c r="J138" s="24"/>
      <c r="K138" s="24"/>
      <c r="L138" s="24"/>
      <c r="M138" s="24"/>
      <c r="N138" s="24">
        <v>0</v>
      </c>
      <c r="O138" s="24"/>
      <c r="P138" s="24"/>
      <c r="Q138" s="24"/>
      <c r="R138" s="10">
        <v>0</v>
      </c>
      <c r="S138" s="24"/>
      <c r="T138" s="24">
        <v>0</v>
      </c>
      <c r="U138" s="10">
        <f t="shared" si="15"/>
        <v>22.62</v>
      </c>
    </row>
    <row r="139" s="1" customFormat="1" ht="20" customHeight="1" spans="1:21">
      <c r="A139" s="12" t="s">
        <v>139</v>
      </c>
      <c r="B139" s="11">
        <f t="shared" si="14"/>
        <v>73.61</v>
      </c>
      <c r="C139" s="13">
        <v>26.32</v>
      </c>
      <c r="D139" s="13">
        <v>43.68</v>
      </c>
      <c r="E139" s="13">
        <v>3.61</v>
      </c>
      <c r="F139" s="13">
        <f>VLOOKUP($A139,[1]公共卫生原表!$A$3:$E$127,5,FALSE)</f>
        <v>0</v>
      </c>
      <c r="G139" s="10">
        <f t="shared" si="16"/>
        <v>0</v>
      </c>
      <c r="H139" s="24"/>
      <c r="I139" s="24"/>
      <c r="J139" s="24"/>
      <c r="K139" s="24"/>
      <c r="L139" s="24"/>
      <c r="M139" s="24"/>
      <c r="N139" s="24">
        <v>0</v>
      </c>
      <c r="O139" s="24"/>
      <c r="P139" s="24"/>
      <c r="Q139" s="24"/>
      <c r="R139" s="10">
        <v>0</v>
      </c>
      <c r="S139" s="24"/>
      <c r="T139" s="24">
        <v>10</v>
      </c>
      <c r="U139" s="10">
        <f t="shared" si="15"/>
        <v>83.61</v>
      </c>
    </row>
    <row r="140" s="1" customFormat="1" ht="20" customHeight="1" spans="1:21">
      <c r="A140" s="12" t="s">
        <v>140</v>
      </c>
      <c r="B140" s="11">
        <f t="shared" si="14"/>
        <v>59.63</v>
      </c>
      <c r="C140" s="13">
        <v>20.72</v>
      </c>
      <c r="D140" s="13">
        <v>37.44</v>
      </c>
      <c r="E140" s="13">
        <v>1.47</v>
      </c>
      <c r="F140" s="13">
        <f>VLOOKUP($A140,[1]公共卫生原表!$A$3:$E$127,5,FALSE)</f>
        <v>0</v>
      </c>
      <c r="G140" s="10">
        <f t="shared" si="16"/>
        <v>0</v>
      </c>
      <c r="H140" s="24"/>
      <c r="I140" s="24"/>
      <c r="J140" s="24"/>
      <c r="K140" s="24"/>
      <c r="L140" s="24"/>
      <c r="M140" s="24"/>
      <c r="N140" s="24">
        <v>0</v>
      </c>
      <c r="O140" s="24"/>
      <c r="P140" s="24"/>
      <c r="Q140" s="24"/>
      <c r="R140" s="10">
        <v>0</v>
      </c>
      <c r="S140" s="24"/>
      <c r="T140" s="24">
        <v>0</v>
      </c>
      <c r="U140" s="10">
        <f t="shared" si="15"/>
        <v>59.63</v>
      </c>
    </row>
  </sheetData>
  <mergeCells count="20">
    <mergeCell ref="A2:U2"/>
    <mergeCell ref="T3:U3"/>
    <mergeCell ref="B4:F4"/>
    <mergeCell ref="G4:S4"/>
    <mergeCell ref="H5:M5"/>
    <mergeCell ref="A4:A6"/>
    <mergeCell ref="B5:B6"/>
    <mergeCell ref="C5:C6"/>
    <mergeCell ref="D5:D6"/>
    <mergeCell ref="E5:E6"/>
    <mergeCell ref="F5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conditionalFormatting sqref="C25:F25 A25 A30 C35:F35 A35 C30:F30">
    <cfRule type="duplicateValues" dxfId="0" priority="1"/>
  </conditionalFormatting>
  <printOptions horizontalCentered="1"/>
  <pageMargins left="0.314583333333333" right="0.196527777777778" top="0.590277777777778" bottom="0.590277777777778" header="0.5" footer="0.5"/>
  <pageSetup paperSize="9" scale="57" orientation="landscape" horizontalDpi="600"/>
  <headerFooter/>
  <ignoredErrors>
    <ignoredError sqref="R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2025-02-01T18:23:00Z</dcterms:created>
  <cp:lastPrinted>2025-04-06T20:42:00Z</cp:lastPrinted>
  <dcterms:modified xsi:type="dcterms:W3CDTF">2025-05-20T19:21:09Z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9A5192BDA1224774831E04BE19A8A8D2_13</vt:lpwstr>
  </property>
</Properties>
</file>